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24226"/>
  <mc:AlternateContent xmlns:mc="http://schemas.openxmlformats.org/markup-compatibility/2006">
    <mc:Choice Requires="x15">
      <x15ac:absPath xmlns:x15ac="http://schemas.microsoft.com/office/spreadsheetml/2010/11/ac" url="https://ctregents.sharepoint.com/sites/SO-DEPT-ORSE/Shared Documents/General/ORSE/Research/Facts and Figures (Info for WEBSITE)/Completions/"/>
    </mc:Choice>
  </mc:AlternateContent>
  <xr:revisionPtr revIDLastSave="1" documentId="8_{D4242020-3ADD-4B16-A2C3-67A298E8B7ED}" xr6:coauthVersionLast="47" xr6:coauthVersionMax="47" xr10:uidLastSave="{07EB0B84-D404-480C-AD19-39CF06362775}"/>
  <bookViews>
    <workbookView xWindow="25590" yWindow="390" windowWidth="24495" windowHeight="15000" tabRatio="978" firstSheet="13" activeTab="28" xr2:uid="{00000000-000D-0000-FFFF-FFFF00000000}"/>
  </bookViews>
  <sheets>
    <sheet name="1992-93" sheetId="22" r:id="rId1"/>
    <sheet name="1993-94" sheetId="21" r:id="rId2"/>
    <sheet name="1994-95" sheetId="20" r:id="rId3"/>
    <sheet name="1995-96" sheetId="19" r:id="rId4"/>
    <sheet name="1996-97" sheetId="18" r:id="rId5"/>
    <sheet name="1997-98" sheetId="17" r:id="rId6"/>
    <sheet name="1998-99" sheetId="16" r:id="rId7"/>
    <sheet name="1999-00" sheetId="15" r:id="rId8"/>
    <sheet name="2000-01" sheetId="14" r:id="rId9"/>
    <sheet name="2001-02" sheetId="13" r:id="rId10"/>
    <sheet name="2002-03" sheetId="12" r:id="rId11"/>
    <sheet name="2003-04" sheetId="11" r:id="rId12"/>
    <sheet name="2004-05" sheetId="10" r:id="rId13"/>
    <sheet name="2005-06" sheetId="9" r:id="rId14"/>
    <sheet name="2006-07" sheetId="8" r:id="rId15"/>
    <sheet name="2007-08" sheetId="7" r:id="rId16"/>
    <sheet name="2008-09" sheetId="6" r:id="rId17"/>
    <sheet name="2009-10" sheetId="5" r:id="rId18"/>
    <sheet name="2010-11" sheetId="4" r:id="rId19"/>
    <sheet name="2011-12" sheetId="1" r:id="rId20"/>
    <sheet name="2012-13" sheetId="33" r:id="rId21"/>
    <sheet name="2013-14" sheetId="34" r:id="rId22"/>
    <sheet name="2014-15" sheetId="36" r:id="rId23"/>
    <sheet name="2015-16" sheetId="37" r:id="rId24"/>
    <sheet name="2016-17" sheetId="38" r:id="rId25"/>
    <sheet name="2017-18" sheetId="39" r:id="rId26"/>
    <sheet name="2018-19" sheetId="40" r:id="rId27"/>
    <sheet name="2019-20" sheetId="42" r:id="rId28"/>
    <sheet name="2020-21" sheetId="41" r:id="rId29"/>
    <sheet name="Historic Trend_through 2018-19" sheetId="23" r:id="rId30"/>
  </sheets>
  <definedNames>
    <definedName name="_xlnm.Print_Area" localSheetId="20">'2012-13'!$A$1:$J$30</definedName>
    <definedName name="_xlnm.Print_Area" localSheetId="27">'2019-20'!$A$1:$L$31</definedName>
    <definedName name="_xlnm.Print_Area" localSheetId="28">'2020-21'!$A$1:$L$31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4" i="42" l="1"/>
  <c r="L22" i="42"/>
  <c r="L21" i="42"/>
  <c r="L20" i="42"/>
  <c r="L19" i="42"/>
  <c r="J18" i="42"/>
  <c r="J25" i="42" s="1"/>
  <c r="I18" i="42"/>
  <c r="I25" i="42" s="1"/>
  <c r="H18" i="42"/>
  <c r="H25" i="42" s="1"/>
  <c r="F18" i="42"/>
  <c r="F25" i="42" s="1"/>
  <c r="E18" i="42"/>
  <c r="L16" i="42"/>
  <c r="L15" i="42"/>
  <c r="L14" i="42"/>
  <c r="L13" i="42"/>
  <c r="L12" i="42"/>
  <c r="L11" i="42"/>
  <c r="L10" i="42"/>
  <c r="L9" i="42"/>
  <c r="L8" i="42"/>
  <c r="L7" i="42"/>
  <c r="L6" i="42"/>
  <c r="L5" i="42"/>
  <c r="E4" i="42"/>
  <c r="D4" i="42"/>
  <c r="D25" i="42" s="1"/>
  <c r="C4" i="42"/>
  <c r="C25" i="42" s="1"/>
  <c r="B4" i="42"/>
  <c r="B25" i="42" s="1"/>
  <c r="L24" i="41"/>
  <c r="L22" i="41"/>
  <c r="L21" i="41"/>
  <c r="L20" i="41"/>
  <c r="L19" i="41"/>
  <c r="J18" i="41"/>
  <c r="J25" i="41" s="1"/>
  <c r="I18" i="41"/>
  <c r="H18" i="41"/>
  <c r="H25" i="41" s="1"/>
  <c r="F18" i="41"/>
  <c r="F25" i="41" s="1"/>
  <c r="E18" i="41"/>
  <c r="L16" i="41"/>
  <c r="L15" i="41"/>
  <c r="L14" i="41"/>
  <c r="L13" i="41"/>
  <c r="L12" i="41"/>
  <c r="L11" i="41"/>
  <c r="L10" i="41"/>
  <c r="L9" i="41"/>
  <c r="L8" i="41"/>
  <c r="L7" i="41"/>
  <c r="L6" i="41"/>
  <c r="L5" i="41"/>
  <c r="E4" i="41"/>
  <c r="D4" i="41"/>
  <c r="D25" i="41" s="1"/>
  <c r="C4" i="41"/>
  <c r="C25" i="41" s="1"/>
  <c r="B4" i="41"/>
  <c r="C34" i="23"/>
  <c r="D34" i="23"/>
  <c r="E34" i="23"/>
  <c r="F34" i="23"/>
  <c r="G34" i="23"/>
  <c r="H34" i="23"/>
  <c r="I34" i="23"/>
  <c r="J34" i="23"/>
  <c r="K34" i="23"/>
  <c r="L34" i="23"/>
  <c r="M34" i="23"/>
  <c r="N34" i="23"/>
  <c r="O34" i="23"/>
  <c r="P34" i="23"/>
  <c r="Q34" i="23"/>
  <c r="R34" i="23"/>
  <c r="S34" i="23"/>
  <c r="T34" i="23"/>
  <c r="U34" i="23"/>
  <c r="B34" i="23"/>
  <c r="C33" i="23"/>
  <c r="D33" i="23"/>
  <c r="E33" i="23"/>
  <c r="F33" i="23"/>
  <c r="G33" i="23"/>
  <c r="H33" i="23"/>
  <c r="I33" i="23"/>
  <c r="J33" i="23"/>
  <c r="K33" i="23"/>
  <c r="L33" i="23"/>
  <c r="M33" i="23"/>
  <c r="N33" i="23"/>
  <c r="O33" i="23"/>
  <c r="P33" i="23"/>
  <c r="Q33" i="23"/>
  <c r="R33" i="23"/>
  <c r="S33" i="23"/>
  <c r="T33" i="23"/>
  <c r="U33" i="23"/>
  <c r="B33" i="23"/>
  <c r="C32" i="23"/>
  <c r="D32" i="23"/>
  <c r="E32" i="23"/>
  <c r="F32" i="23"/>
  <c r="G32" i="23"/>
  <c r="H32" i="23"/>
  <c r="I32" i="23"/>
  <c r="J32" i="23"/>
  <c r="K32" i="23"/>
  <c r="L32" i="23"/>
  <c r="M32" i="23"/>
  <c r="N32" i="23"/>
  <c r="O32" i="23"/>
  <c r="P32" i="23"/>
  <c r="Q32" i="23"/>
  <c r="R32" i="23"/>
  <c r="S32" i="23"/>
  <c r="T32" i="23"/>
  <c r="U32" i="23"/>
  <c r="B32" i="23"/>
  <c r="U29" i="23"/>
  <c r="T29" i="23"/>
  <c r="N29" i="23"/>
  <c r="U28" i="23"/>
  <c r="T28" i="23"/>
  <c r="N28" i="23"/>
  <c r="B35" i="23"/>
  <c r="C35" i="23"/>
  <c r="D35" i="23"/>
  <c r="E35" i="23"/>
  <c r="F35" i="23"/>
  <c r="G35" i="23"/>
  <c r="H35" i="23"/>
  <c r="I35" i="23"/>
  <c r="J35" i="23"/>
  <c r="L18" i="42" l="1"/>
  <c r="E25" i="42"/>
  <c r="L4" i="42"/>
  <c r="L25" i="42" s="1"/>
  <c r="L4" i="41"/>
  <c r="E25" i="41"/>
  <c r="L18" i="41"/>
  <c r="L25" i="41" s="1"/>
  <c r="B25" i="41"/>
  <c r="I25" i="41"/>
  <c r="K25" i="40"/>
  <c r="K24" i="40"/>
  <c r="K23" i="40"/>
  <c r="K22" i="40"/>
  <c r="J21" i="40"/>
  <c r="J26" i="40" s="1"/>
  <c r="I21" i="40"/>
  <c r="I26" i="40" s="1"/>
  <c r="H21" i="40"/>
  <c r="H26" i="40" s="1"/>
  <c r="G26" i="40"/>
  <c r="F21" i="40"/>
  <c r="F26" i="40" s="1"/>
  <c r="E21" i="40"/>
  <c r="E26" i="40" s="1"/>
  <c r="D21" i="40"/>
  <c r="K19" i="40"/>
  <c r="K16" i="40"/>
  <c r="K15" i="40"/>
  <c r="K14" i="40"/>
  <c r="K13" i="40"/>
  <c r="K12" i="40"/>
  <c r="K11" i="40"/>
  <c r="K10" i="40"/>
  <c r="K9" i="40"/>
  <c r="K8" i="40"/>
  <c r="K7" i="40"/>
  <c r="K6" i="40"/>
  <c r="K5" i="40"/>
  <c r="D4" i="40"/>
  <c r="C4" i="40"/>
  <c r="C26" i="40" s="1"/>
  <c r="B4" i="40"/>
  <c r="B26" i="40" s="1"/>
  <c r="K25" i="39"/>
  <c r="K24" i="39"/>
  <c r="K23" i="39"/>
  <c r="K22" i="39"/>
  <c r="J21" i="39"/>
  <c r="J26" i="39" s="1"/>
  <c r="I21" i="39"/>
  <c r="I26" i="39" s="1"/>
  <c r="H21" i="39"/>
  <c r="H26" i="39" s="1"/>
  <c r="G21" i="39"/>
  <c r="G26" i="39" s="1"/>
  <c r="F21" i="39"/>
  <c r="F26" i="39" s="1"/>
  <c r="E21" i="39"/>
  <c r="E26" i="39" s="1"/>
  <c r="D21" i="39"/>
  <c r="K19" i="39"/>
  <c r="K16" i="39"/>
  <c r="K15" i="39"/>
  <c r="K14" i="39"/>
  <c r="K13" i="39"/>
  <c r="K12" i="39"/>
  <c r="K11" i="39"/>
  <c r="K10" i="39"/>
  <c r="K9" i="39"/>
  <c r="K8" i="39"/>
  <c r="K7" i="39"/>
  <c r="K6" i="39"/>
  <c r="K5" i="39"/>
  <c r="D4" i="39"/>
  <c r="C4" i="39"/>
  <c r="C26" i="39" s="1"/>
  <c r="B4" i="39"/>
  <c r="B26" i="39" s="1"/>
  <c r="D26" i="40" l="1"/>
  <c r="K21" i="39"/>
  <c r="D26" i="39"/>
  <c r="K21" i="40"/>
  <c r="K4" i="40"/>
  <c r="K4" i="39"/>
  <c r="K26" i="39" s="1"/>
  <c r="S35" i="23"/>
  <c r="R35" i="23"/>
  <c r="Q35" i="23"/>
  <c r="P35" i="23"/>
  <c r="O35" i="23"/>
  <c r="M35" i="23"/>
  <c r="L35" i="23"/>
  <c r="K35" i="23"/>
  <c r="N27" i="23"/>
  <c r="N35" i="23" s="1"/>
  <c r="N26" i="23"/>
  <c r="N25" i="23"/>
  <c r="N22" i="23"/>
  <c r="N21" i="23"/>
  <c r="N20" i="23"/>
  <c r="N19" i="23"/>
  <c r="N18" i="23"/>
  <c r="N17" i="23"/>
  <c r="N16" i="23"/>
  <c r="N15" i="23"/>
  <c r="N14" i="23"/>
  <c r="N13" i="23"/>
  <c r="N12" i="23"/>
  <c r="N11" i="23"/>
  <c r="N10" i="23"/>
  <c r="N9" i="23"/>
  <c r="N8" i="23"/>
  <c r="N7" i="23"/>
  <c r="N6" i="23"/>
  <c r="N5" i="23"/>
  <c r="N4" i="23"/>
  <c r="T27" i="23"/>
  <c r="T26" i="23"/>
  <c r="U26" i="23" s="1"/>
  <c r="T25" i="23"/>
  <c r="T22" i="23"/>
  <c r="U22" i="23" s="1"/>
  <c r="T21" i="23"/>
  <c r="T20" i="23"/>
  <c r="T19" i="23"/>
  <c r="U19" i="23" s="1"/>
  <c r="T18" i="23"/>
  <c r="U18" i="23" s="1"/>
  <c r="T17" i="23"/>
  <c r="T16" i="23"/>
  <c r="U16" i="23" s="1"/>
  <c r="T15" i="23"/>
  <c r="T14" i="23"/>
  <c r="T13" i="23"/>
  <c r="T12" i="23"/>
  <c r="T11" i="23"/>
  <c r="U11" i="23" s="1"/>
  <c r="T10" i="23"/>
  <c r="T9" i="23"/>
  <c r="T8" i="23"/>
  <c r="U8" i="23" s="1"/>
  <c r="T7" i="23"/>
  <c r="U7" i="23" s="1"/>
  <c r="T6" i="23"/>
  <c r="T5" i="23"/>
  <c r="T4" i="23"/>
  <c r="J21" i="38"/>
  <c r="J26" i="38" s="1"/>
  <c r="I21" i="38"/>
  <c r="I26" i="38" s="1"/>
  <c r="H21" i="38"/>
  <c r="G21" i="38"/>
  <c r="G26" i="38" s="1"/>
  <c r="F21" i="38"/>
  <c r="E21" i="38"/>
  <c r="E26" i="38" s="1"/>
  <c r="D21" i="38"/>
  <c r="K25" i="38"/>
  <c r="K24" i="38"/>
  <c r="K23" i="38"/>
  <c r="K22" i="38"/>
  <c r="H26" i="38"/>
  <c r="F26" i="38"/>
  <c r="K19" i="38"/>
  <c r="K16" i="38"/>
  <c r="K15" i="38"/>
  <c r="K14" i="38"/>
  <c r="K13" i="38"/>
  <c r="K12" i="38"/>
  <c r="K11" i="38"/>
  <c r="K10" i="38"/>
  <c r="K9" i="38"/>
  <c r="K8" i="38"/>
  <c r="K7" i="38"/>
  <c r="K6" i="38"/>
  <c r="K5" i="38"/>
  <c r="D4" i="38"/>
  <c r="C4" i="38"/>
  <c r="C26" i="38" s="1"/>
  <c r="B4" i="38"/>
  <c r="K4" i="38" s="1"/>
  <c r="J21" i="37"/>
  <c r="J26" i="37" s="1"/>
  <c r="I21" i="37"/>
  <c r="I26" i="37" s="1"/>
  <c r="H21" i="37"/>
  <c r="G21" i="37"/>
  <c r="G26" i="37" s="1"/>
  <c r="F21" i="37"/>
  <c r="F26" i="37" s="1"/>
  <c r="E21" i="37"/>
  <c r="E26" i="37" s="1"/>
  <c r="D21" i="37"/>
  <c r="H26" i="37"/>
  <c r="K25" i="37"/>
  <c r="K24" i="37"/>
  <c r="K23" i="37"/>
  <c r="K22" i="37"/>
  <c r="K19" i="37"/>
  <c r="K16" i="37"/>
  <c r="K15" i="37"/>
  <c r="K14" i="37"/>
  <c r="K13" i="37"/>
  <c r="K12" i="37"/>
  <c r="K11" i="37"/>
  <c r="K10" i="37"/>
  <c r="K9" i="37"/>
  <c r="K8" i="37"/>
  <c r="K7" i="37"/>
  <c r="K6" i="37"/>
  <c r="K5" i="37"/>
  <c r="D4" i="37"/>
  <c r="D26" i="37" s="1"/>
  <c r="C4" i="37"/>
  <c r="C26" i="37" s="1"/>
  <c r="B4" i="37"/>
  <c r="B26" i="37" s="1"/>
  <c r="K19" i="36"/>
  <c r="K25" i="36"/>
  <c r="K24" i="36"/>
  <c r="K23" i="36"/>
  <c r="K22" i="36"/>
  <c r="K16" i="36"/>
  <c r="K15" i="36"/>
  <c r="K14" i="36"/>
  <c r="K13" i="36"/>
  <c r="K12" i="36"/>
  <c r="K11" i="36"/>
  <c r="K10" i="36"/>
  <c r="K9" i="36"/>
  <c r="K8" i="36"/>
  <c r="K7" i="36"/>
  <c r="K6" i="36"/>
  <c r="K5" i="36"/>
  <c r="D4" i="36"/>
  <c r="D26" i="36" s="1"/>
  <c r="C4" i="36"/>
  <c r="C26" i="36" s="1"/>
  <c r="B4" i="36"/>
  <c r="B26" i="36"/>
  <c r="E26" i="36"/>
  <c r="F26" i="36"/>
  <c r="I26" i="36"/>
  <c r="J26" i="36"/>
  <c r="J21" i="36"/>
  <c r="I21" i="36"/>
  <c r="H21" i="36"/>
  <c r="H26" i="36" s="1"/>
  <c r="G21" i="36"/>
  <c r="G26" i="36" s="1"/>
  <c r="F21" i="36"/>
  <c r="E21" i="36"/>
  <c r="D21" i="36"/>
  <c r="I24" i="33"/>
  <c r="H24" i="33"/>
  <c r="G24" i="33"/>
  <c r="F24" i="33"/>
  <c r="E24" i="33"/>
  <c r="D24" i="33"/>
  <c r="C24" i="33"/>
  <c r="B24" i="33"/>
  <c r="J23" i="33"/>
  <c r="S23" i="23"/>
  <c r="J22" i="33"/>
  <c r="R23" i="23" s="1"/>
  <c r="J21" i="33"/>
  <c r="Q23" i="23" s="1"/>
  <c r="J20" i="33"/>
  <c r="P23" i="23" s="1"/>
  <c r="J18" i="33"/>
  <c r="O23" i="23" s="1"/>
  <c r="J17" i="33"/>
  <c r="M23" i="23" s="1"/>
  <c r="J16" i="33"/>
  <c r="L23" i="23" s="1"/>
  <c r="J15" i="33"/>
  <c r="K23" i="23" s="1"/>
  <c r="J14" i="33"/>
  <c r="J23" i="23" s="1"/>
  <c r="J13" i="33"/>
  <c r="I23" i="23" s="1"/>
  <c r="J12" i="33"/>
  <c r="H23" i="23" s="1"/>
  <c r="J11" i="33"/>
  <c r="G23" i="23" s="1"/>
  <c r="J10" i="33"/>
  <c r="F23" i="23" s="1"/>
  <c r="J9" i="33"/>
  <c r="E23" i="23"/>
  <c r="J8" i="33"/>
  <c r="D23" i="23" s="1"/>
  <c r="J7" i="33"/>
  <c r="C23" i="23" s="1"/>
  <c r="J6" i="33"/>
  <c r="J5" i="33" s="1"/>
  <c r="J25" i="34"/>
  <c r="S24" i="23" s="1"/>
  <c r="J24" i="34"/>
  <c r="R24" i="23" s="1"/>
  <c r="J23" i="34"/>
  <c r="Q24" i="23" s="1"/>
  <c r="J22" i="34"/>
  <c r="J21" i="34" s="1"/>
  <c r="J19" i="34"/>
  <c r="O24" i="23" s="1"/>
  <c r="J17" i="34"/>
  <c r="M24" i="23" s="1"/>
  <c r="J16" i="34"/>
  <c r="L24" i="23" s="1"/>
  <c r="J15" i="34"/>
  <c r="K24" i="23" s="1"/>
  <c r="J14" i="34"/>
  <c r="J24" i="23"/>
  <c r="J13" i="34"/>
  <c r="I24" i="23" s="1"/>
  <c r="J12" i="34"/>
  <c r="H24" i="23"/>
  <c r="J11" i="34"/>
  <c r="G24" i="23" s="1"/>
  <c r="J10" i="34"/>
  <c r="F24" i="23"/>
  <c r="J9" i="34"/>
  <c r="J7" i="34"/>
  <c r="J8" i="34"/>
  <c r="D24" i="23" s="1"/>
  <c r="I26" i="34"/>
  <c r="H26" i="34"/>
  <c r="G26" i="34"/>
  <c r="F26" i="34"/>
  <c r="E26" i="34"/>
  <c r="D26" i="34"/>
  <c r="C26" i="34"/>
  <c r="B26" i="34"/>
  <c r="J6" i="34"/>
  <c r="B24" i="23"/>
  <c r="B23" i="23"/>
  <c r="E24" i="23"/>
  <c r="J19" i="33"/>
  <c r="J24" i="33"/>
  <c r="C24" i="23"/>
  <c r="J5" i="34"/>
  <c r="K26" i="40" l="1"/>
  <c r="U10" i="23"/>
  <c r="K4" i="36"/>
  <c r="K21" i="36"/>
  <c r="U9" i="23"/>
  <c r="P24" i="23"/>
  <c r="T24" i="23" s="1"/>
  <c r="D26" i="38"/>
  <c r="U6" i="23"/>
  <c r="U14" i="23"/>
  <c r="U15" i="23"/>
  <c r="U25" i="23"/>
  <c r="U4" i="23"/>
  <c r="U12" i="23"/>
  <c r="U20" i="23"/>
  <c r="T23" i="23"/>
  <c r="N23" i="23"/>
  <c r="N24" i="23"/>
  <c r="T35" i="23"/>
  <c r="U17" i="23"/>
  <c r="U27" i="23"/>
  <c r="U5" i="23"/>
  <c r="U13" i="23"/>
  <c r="U21" i="23"/>
  <c r="K21" i="38"/>
  <c r="K26" i="38" s="1"/>
  <c r="B26" i="38"/>
  <c r="K21" i="37"/>
  <c r="K4" i="37"/>
  <c r="J26" i="34"/>
  <c r="U24" i="23" l="1"/>
  <c r="K26" i="37"/>
  <c r="U23" i="23"/>
  <c r="K26" i="36"/>
  <c r="U35" i="23"/>
</calcChain>
</file>

<file path=xl/sharedStrings.xml><?xml version="1.0" encoding="utf-8"?>
<sst xmlns="http://schemas.openxmlformats.org/spreadsheetml/2006/main" count="1139" uniqueCount="126">
  <si>
    <t>Undergrad certificate
(&lt; 1 year)</t>
  </si>
  <si>
    <t>Associate's degree</t>
  </si>
  <si>
    <t>Bachelor's degree</t>
  </si>
  <si>
    <t>Postbacc. certificate</t>
  </si>
  <si>
    <t>Master's degree</t>
  </si>
  <si>
    <t>Post-master's certificate</t>
  </si>
  <si>
    <t>Grand Total</t>
  </si>
  <si>
    <t>Community Colleges</t>
  </si>
  <si>
    <t>Charter Oak State College</t>
  </si>
  <si>
    <t>State Universities</t>
  </si>
  <si>
    <t>Doctor's degree*</t>
  </si>
  <si>
    <t>*Connecticut State Universities are authorized by statute to award the Doctor of Education degree. Beginning in 2011-12 in Connecticut, this degree level is classified as Doctor's Degree Research/Scholarship per recommendations in IPEDS (see http://nces.ed.gov/ipeds/glossary/?charindex=D)</t>
  </si>
  <si>
    <t>Undergraduate Awards</t>
  </si>
  <si>
    <t>Graduate Awards</t>
  </si>
  <si>
    <t>Sector / Institution</t>
  </si>
  <si>
    <t>Undergrad certificate
(1-2 years)</t>
  </si>
  <si>
    <t>Source: BOR completions database used for IPEDS reporting</t>
  </si>
  <si>
    <t>About these data</t>
  </si>
  <si>
    <t>Connecticut State Colleges &amp; Universities (ConnSCU) Degree and Certificate Completions, 2011-12</t>
  </si>
  <si>
    <t>Asnuntuck</t>
  </si>
  <si>
    <t>Capital</t>
  </si>
  <si>
    <t>Gateway</t>
  </si>
  <si>
    <t>Housatonic</t>
  </si>
  <si>
    <t>Manchester</t>
  </si>
  <si>
    <t>Middlesex</t>
  </si>
  <si>
    <t>Naugatuck Valley</t>
  </si>
  <si>
    <t>Northwestern Connecticut</t>
  </si>
  <si>
    <t>Norwalk</t>
  </si>
  <si>
    <t>Quinebaug Valley</t>
  </si>
  <si>
    <t>Three Rivers</t>
  </si>
  <si>
    <t>Tunxis</t>
  </si>
  <si>
    <t>Central</t>
  </si>
  <si>
    <t>Eastern</t>
  </si>
  <si>
    <t>Southern</t>
  </si>
  <si>
    <t>Western</t>
  </si>
  <si>
    <t>Reporting of completions here conforms with definitions set forth for data collection through the Intergrated Postsecondary Education Data System (IPEDS). Formal awards conferred as the result of completion of an academic or occupational/vocational program of study. Only CIP codes describing academic or occupational/vocational programs of study are included. The instructional activity completed as part of the program of study must be credit-bearing, but can be measured in credit hours, contact hours, or some other unit of measurement. Awards were confered between July 1 and June 30 of the years listed.</t>
  </si>
  <si>
    <t>Connecticut State Colleges &amp; Universities (ConnSCU) Degree and Certificate Completions, 2010-11</t>
  </si>
  <si>
    <t>Connecticut State Colleges &amp; Universities (ConnSCU) Degree and Certificate Completions, 2009-10</t>
  </si>
  <si>
    <t>Connecticut State Colleges &amp; Universities (ConnSCU) Degree and Certificate Completions, 2008-09</t>
  </si>
  <si>
    <t>Connecticut State Colleges &amp; Universities (ConnSCU) Degree and Certificate Completions, 2007-08</t>
  </si>
  <si>
    <t>Connecticut State Colleges &amp; Universities (ConnSCU) Degree and Certificate Completions, 2006-07</t>
  </si>
  <si>
    <t>Connecticut State Colleges &amp; Universities (ConnSCU) Degree and Certificate Completions, 2005-06</t>
  </si>
  <si>
    <t>Connecticut State Colleges &amp; Universities (ConnSCU) Degree and Certificate Completions, 2004-05</t>
  </si>
  <si>
    <t>Connecticut State Colleges &amp; Universities (ConnSCU) Degree and Certificate Completions, 2003-04</t>
  </si>
  <si>
    <t>Connecticut State Colleges &amp; Universities (ConnSCU) Degree and Certificate Completions, 2002-03</t>
  </si>
  <si>
    <t>Connecticut State Colleges &amp; Universities (ConnSCU) Degree and Certificate Completions, 2001-02</t>
  </si>
  <si>
    <t>Connecticut State Colleges &amp; Universities (ConnSCU) Degree and Certificate Completions, 2000-01</t>
  </si>
  <si>
    <t>*Connecticut State Universities became authorized by statute to award the Doctor of Education degree in 2001. Beginning in 2011-12 in Connecticut, this degree level is classified as Doctor's Degree Research/Scholarship per recommendations in IPEDS (see http://nces.ed.gov/ipeds/glossary/?charindex=D)</t>
  </si>
  <si>
    <t>Connecticut State Colleges &amp; Universities (ConnSCU) Degree and Certificate Completions, 1999-00</t>
  </si>
  <si>
    <t>Connecticut State Colleges &amp; Universities (ConnSCU) Degree and Certificate Completions, 1998-99</t>
  </si>
  <si>
    <t>Connecticut State Colleges &amp; Universities (ConnSCU) Degree and Certificate Completions, 1997-98</t>
  </si>
  <si>
    <t>Connecticut State Colleges &amp; Universities (ConnSCU) Degree and Certificate Completions, 1996-97</t>
  </si>
  <si>
    <t>Connecticut State Colleges &amp; Universities (ConnSCU) Degree and Certificate Completions, 1995-96</t>
  </si>
  <si>
    <t>Connecticut State Colleges &amp; Universities (ConnSCU) Degree and Certificate Completions, 1994-95</t>
  </si>
  <si>
    <t>Connecticut State Colleges &amp; Universities (ConnSCU) Degree and Certificate Completions, 1993-94</t>
  </si>
  <si>
    <t>Connecticut State Colleges &amp; Universities (ConnSCU) Degree and Certificate Completions, 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</si>
  <si>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</si>
  <si>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</si>
  <si>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</si>
  <si>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</si>
  <si>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</si>
  <si>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</si>
  <si>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</si>
  <si>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</si>
  <si>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</si>
  <si>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</si>
  <si>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</si>
  <si>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</si>
  <si>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</si>
  <si>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</si>
  <si>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</si>
  <si>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</si>
  <si>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</si>
  <si>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</si>
  <si>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</si>
  <si>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Year</t>
  </si>
  <si>
    <t>Community Colleges Total</t>
  </si>
  <si>
    <t>State Universities Total</t>
  </si>
  <si>
    <t>1 year</t>
  </si>
  <si>
    <t>5 years</t>
  </si>
  <si>
    <t>10 years</t>
  </si>
  <si>
    <t>% Change</t>
  </si>
  <si>
    <t>2012-13</t>
  </si>
  <si>
    <t>2013-14</t>
  </si>
  <si>
    <t>2014-15</t>
  </si>
  <si>
    <t>2015-16</t>
  </si>
  <si>
    <t>2016-17</t>
  </si>
  <si>
    <t>Connecticut State Colleges &amp; Universities (ConnSCU) Degree and Certificate Completions, 2012-13</t>
  </si>
  <si>
    <t>Connecticut State Colleges &amp; Universities (ConnSCU) Degree and Certificate Completions, 2013-14</t>
  </si>
  <si>
    <t>since 1994</t>
  </si>
  <si>
    <t>Prepared by the ConnSCU Office of Policy and Research, October 29, 2014</t>
  </si>
  <si>
    <t>Prepared by the Connecticut State Colleges and Universities Office of Research and Systemic Effectiveness, November 30, 2018</t>
  </si>
  <si>
    <t>Academic Doctorate</t>
  </si>
  <si>
    <t>Associate's</t>
  </si>
  <si>
    <t>Bachelor's</t>
  </si>
  <si>
    <t>Postbacca-laureate</t>
  </si>
  <si>
    <t>Master's</t>
  </si>
  <si>
    <t>Post-MA Certificate</t>
  </si>
  <si>
    <t>Source: IPEDS Data Center</t>
  </si>
  <si>
    <t>Certificate
(&lt; 1 year)</t>
  </si>
  <si>
    <t>Certificate
(1-2 years)</t>
  </si>
  <si>
    <t>Prof. Doctorate</t>
  </si>
  <si>
    <t>Connecticut State Colleges &amp; Universities (CSCU) Degree and Certificate Completions, 2014-15</t>
  </si>
  <si>
    <t>State Colleges</t>
  </si>
  <si>
    <t>Charter Oak</t>
  </si>
  <si>
    <t>Northwestern CT</t>
  </si>
  <si>
    <t>Connecticut State Colleges &amp; Universities (CSCU) Degree and Certificate Completions, 2015-16</t>
  </si>
  <si>
    <t>Connecticut State Colleges &amp; Universities (CSCU) Degree and Certificate Completions, 2016-17</t>
  </si>
  <si>
    <t>Connecticut State Colleges &amp; Universities (CSCU) All Degree and Certificate Completions, Trends</t>
  </si>
  <si>
    <t>2017-18</t>
  </si>
  <si>
    <t>2018-19</t>
  </si>
  <si>
    <t>Connecticut State Colleges &amp; Universities (CSCU) Degree and Certificate Completions, 2017-18</t>
  </si>
  <si>
    <t>Connecticut State Colleges &amp; Universities (CSCU) Degree and Certificate Completions, 2018-19</t>
  </si>
  <si>
    <t>Source: IPEDS Data Center Grand Total Degrees/Certificates First Major</t>
  </si>
  <si>
    <t>Connecticut State Colleges &amp; Universities (CSCU) Degree and Certificate Completions, 2020-21</t>
  </si>
  <si>
    <t>Sector/Institution</t>
  </si>
  <si>
    <t>Certificate &lt;12 weeks</t>
  </si>
  <si>
    <t>Certificate 12 wks-1yr</t>
  </si>
  <si>
    <t>Certificate 1-4 yrs</t>
  </si>
  <si>
    <t xml:space="preserve"> Associate's</t>
  </si>
  <si>
    <t>Post-Bacc or Post-MA Cert</t>
  </si>
  <si>
    <t>Doctorate</t>
  </si>
  <si>
    <t>CT State</t>
  </si>
  <si>
    <t>Northwestern</t>
  </si>
  <si>
    <t>Prepared by the Connecticut State Colleges and Universities Office of Decision Support &amp; Institutional Research, October 25, 2022</t>
  </si>
  <si>
    <t>Connecticut State Colleges &amp; Universities (CSCU) Degree and Certificate Completions,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</si>
</sst>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sz val="11"/>
      <color theme="1"/>
      <name val="Arial"/>
      <family val="2"/>
    </font>
    <font>
      <b/>
      <sz val="11"/>
      <color theme="1"/>
      <name val="Arial"/>
      <family val="2"/>
    </font>
    <font>
      <sz val="9"/>
      <color theme="1"/>
      <name val="Arial"/>
      <family val="2"/>
    </font>
    <font>
      <sz val="10"/>
      <color theme="1"/>
      <name val="Calibri"/>
      <family val="2"/>
      <scheme val="minor"/>
    </font>
    <font>
      <i/>
      <sz val="11"/>
      <color theme="1"/>
      <name val="Calibri"/>
      <family val="2"/>
      <scheme val="minor"/>
    </font>
    <font>
      <b/>
      <i/>
      <sz val="11"/>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s>
  <cellStyleXfs count="2">
    <xf numFmtId="0" fontId="0" fillId="0" borderId="0"/>
    <xf numFmtId="9" fontId="1" fillId="0" borderId="0" applyFont="0" applyFill="0" applyBorder="0" applyAlignment="0" applyProtection="0"/>
  </cellStyleXfs>
  <cellXfs count="141">
    <xf numFmtId="0" fontId="0" fillId="0" borderId="0" xfId="0"/>
    <xf numFmtId="0" fontId="3" fillId="0" borderId="1" xfId="0"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xf numFmtId="0" fontId="3" fillId="0" borderId="0" xfId="0" applyFont="1" applyFill="1" applyBorder="1" applyAlignment="1">
      <alignment horizontal="left" indent="1"/>
    </xf>
    <xf numFmtId="3" fontId="3" fillId="0" borderId="0" xfId="0" applyNumberFormat="1" applyFont="1" applyFill="1" applyBorder="1"/>
    <xf numFmtId="3" fontId="3" fillId="0" borderId="2" xfId="0" applyNumberFormat="1" applyFont="1" applyFill="1" applyBorder="1"/>
    <xf numFmtId="0" fontId="3" fillId="0" borderId="3" xfId="0" applyFont="1" applyFill="1" applyBorder="1" applyAlignment="1">
      <alignment horizontal="right" wrapText="1"/>
    </xf>
    <xf numFmtId="3" fontId="3" fillId="0" borderId="4" xfId="0" applyNumberFormat="1" applyFont="1" applyFill="1" applyBorder="1"/>
    <xf numFmtId="3" fontId="3" fillId="0" borderId="3" xfId="0" applyNumberFormat="1" applyFont="1" applyFill="1" applyBorder="1"/>
    <xf numFmtId="3" fontId="3" fillId="0" borderId="5" xfId="0" applyNumberFormat="1" applyFont="1" applyFill="1" applyBorder="1"/>
    <xf numFmtId="3" fontId="3" fillId="0" borderId="6" xfId="0" applyNumberFormat="1" applyFont="1" applyFill="1" applyBorder="1"/>
    <xf numFmtId="3" fontId="3" fillId="0" borderId="7" xfId="0" applyNumberFormat="1" applyFont="1" applyFill="1" applyBorder="1"/>
    <xf numFmtId="3" fontId="3" fillId="0" borderId="8" xfId="0" applyNumberFormat="1" applyFont="1" applyFill="1" applyBorder="1"/>
    <xf numFmtId="0" fontId="4" fillId="0" borderId="0" xfId="0" applyFont="1"/>
    <xf numFmtId="0" fontId="4" fillId="0" borderId="9" xfId="0" applyFont="1" applyBorder="1"/>
    <xf numFmtId="0" fontId="3" fillId="0" borderId="7" xfId="0" applyFont="1" applyFill="1" applyBorder="1" applyAlignment="1">
      <alignment horizontal="right" wrapText="1"/>
    </xf>
    <xf numFmtId="0" fontId="4" fillId="0" borderId="10" xfId="0" applyFont="1" applyBorder="1"/>
    <xf numFmtId="0" fontId="3" fillId="0" borderId="8" xfId="0" applyFont="1" applyFill="1" applyBorder="1" applyAlignment="1">
      <alignment wrapText="1"/>
    </xf>
    <xf numFmtId="0" fontId="5" fillId="0" borderId="0" xfId="0" applyFont="1"/>
    <xf numFmtId="0" fontId="3" fillId="0" borderId="11" xfId="0" applyFont="1" applyFill="1" applyBorder="1" applyAlignment="1">
      <alignment horizontal="left"/>
    </xf>
    <xf numFmtId="3" fontId="3" fillId="0" borderId="9" xfId="0" applyNumberFormat="1" applyFont="1" applyFill="1" applyBorder="1"/>
    <xf numFmtId="3" fontId="3" fillId="0" borderId="11" xfId="0" applyNumberFormat="1" applyFont="1" applyFill="1" applyBorder="1"/>
    <xf numFmtId="3" fontId="3" fillId="0" borderId="10" xfId="0" applyNumberFormat="1" applyFont="1" applyFill="1" applyBorder="1"/>
    <xf numFmtId="0" fontId="3" fillId="0" borderId="2" xfId="0" applyFont="1" applyFill="1" applyBorder="1" applyAlignment="1">
      <alignment horizontal="left" indent="1"/>
    </xf>
    <xf numFmtId="3" fontId="3" fillId="0" borderId="13" xfId="0" applyNumberFormat="1" applyFont="1" applyFill="1" applyBorder="1"/>
    <xf numFmtId="3" fontId="3" fillId="0" borderId="13" xfId="0" applyNumberFormat="1" applyFont="1" applyFill="1" applyBorder="1" applyAlignment="1">
      <alignment vertical="center"/>
    </xf>
    <xf numFmtId="3" fontId="3" fillId="0" borderId="13" xfId="0" applyNumberFormat="1" applyFont="1" applyFill="1" applyBorder="1" applyAlignment="1">
      <alignment horizontal="left" vertical="center"/>
    </xf>
    <xf numFmtId="3" fontId="3" fillId="0" borderId="13" xfId="0" applyNumberFormat="1" applyFont="1" applyFill="1" applyBorder="1" applyAlignment="1">
      <alignment horizontal="left"/>
    </xf>
    <xf numFmtId="0" fontId="4" fillId="0" borderId="13" xfId="0" applyFont="1" applyBorder="1"/>
    <xf numFmtId="0" fontId="3" fillId="0" borderId="13" xfId="0" applyFont="1" applyFill="1" applyBorder="1" applyAlignment="1">
      <alignment wrapText="1"/>
    </xf>
    <xf numFmtId="0" fontId="3" fillId="0" borderId="13" xfId="0" applyFont="1" applyFill="1" applyBorder="1" applyAlignment="1">
      <alignment horizontal="right" wrapText="1"/>
    </xf>
    <xf numFmtId="0" fontId="3" fillId="0" borderId="13" xfId="0" applyFont="1" applyFill="1" applyBorder="1" applyAlignment="1">
      <alignment horizontal="left"/>
    </xf>
    <xf numFmtId="0" fontId="3" fillId="0" borderId="13" xfId="0" applyFont="1" applyFill="1" applyBorder="1" applyAlignment="1">
      <alignment horizontal="left" indent="1"/>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indent="1"/>
    </xf>
    <xf numFmtId="3" fontId="3" fillId="0" borderId="13" xfId="0" applyNumberFormat="1" applyFont="1" applyFill="1" applyBorder="1" applyAlignment="1">
      <alignment horizontal="right"/>
    </xf>
    <xf numFmtId="0" fontId="0" fillId="0" borderId="0" xfId="0" applyFill="1"/>
    <xf numFmtId="0" fontId="0" fillId="0" borderId="0" xfId="0" applyFont="1" applyBorder="1"/>
    <xf numFmtId="0" fontId="0" fillId="0" borderId="0" xfId="0" applyFont="1" applyFill="1" applyBorder="1" applyAlignment="1">
      <alignment horizontal="left"/>
    </xf>
    <xf numFmtId="3" fontId="0" fillId="0" borderId="0" xfId="0" applyNumberFormat="1" applyFont="1" applyFill="1" applyBorder="1"/>
    <xf numFmtId="3" fontId="2" fillId="0" borderId="0" xfId="0" applyNumberFormat="1" applyFont="1" applyFill="1" applyBorder="1" applyAlignment="1">
      <alignment horizontal="right"/>
    </xf>
    <xf numFmtId="0" fontId="0" fillId="0" borderId="0" xfId="0" applyFont="1" applyFill="1" applyBorder="1" applyAlignment="1">
      <alignment horizontal="left" indent="1"/>
    </xf>
    <xf numFmtId="3" fontId="2" fillId="0" borderId="0" xfId="0" applyNumberFormat="1" applyFont="1" applyFill="1" applyBorder="1"/>
    <xf numFmtId="0" fontId="0" fillId="0" borderId="0" xfId="0" applyFont="1" applyFill="1" applyBorder="1"/>
    <xf numFmtId="0" fontId="8" fillId="0" borderId="0" xfId="0" applyFont="1" applyFill="1" applyBorder="1" applyAlignment="1">
      <alignment horizontal="left"/>
    </xf>
    <xf numFmtId="3" fontId="8" fillId="0" borderId="0" xfId="0" applyNumberFormat="1" applyFont="1" applyFill="1" applyBorder="1"/>
    <xf numFmtId="3" fontId="9" fillId="0" borderId="0" xfId="0" applyNumberFormat="1" applyFont="1" applyFill="1" applyBorder="1" applyAlignment="1">
      <alignment horizontal="right"/>
    </xf>
    <xf numFmtId="0" fontId="2" fillId="0" borderId="0" xfId="0" applyFont="1" applyBorder="1"/>
    <xf numFmtId="0" fontId="0" fillId="0" borderId="1" xfId="0" applyFont="1" applyBorder="1" applyAlignment="1">
      <alignment horizontal="center"/>
    </xf>
    <xf numFmtId="0" fontId="2" fillId="0" borderId="2" xfId="0" applyFont="1" applyFill="1" applyBorder="1" applyAlignment="1">
      <alignment wrapText="1"/>
    </xf>
    <xf numFmtId="0" fontId="2" fillId="0" borderId="2" xfId="0" applyFont="1" applyFill="1" applyBorder="1" applyAlignment="1">
      <alignment horizontal="right" wrapText="1"/>
    </xf>
    <xf numFmtId="0" fontId="0" fillId="0" borderId="1" xfId="0" applyFont="1" applyFill="1" applyBorder="1" applyAlignment="1">
      <alignment horizontal="left"/>
    </xf>
    <xf numFmtId="0" fontId="0" fillId="0" borderId="2" xfId="0" applyFont="1" applyFill="1" applyBorder="1" applyAlignment="1">
      <alignment horizontal="left"/>
    </xf>
    <xf numFmtId="0" fontId="0" fillId="0" borderId="2" xfId="0" applyFont="1" applyFill="1" applyBorder="1" applyAlignment="1">
      <alignment horizontal="left" indent="1"/>
    </xf>
    <xf numFmtId="3" fontId="8" fillId="0" borderId="1" xfId="0" applyNumberFormat="1" applyFont="1" applyFill="1" applyBorder="1"/>
    <xf numFmtId="3" fontId="8" fillId="0" borderId="2" xfId="0" applyNumberFormat="1" applyFont="1" applyFill="1" applyBorder="1"/>
    <xf numFmtId="3" fontId="0" fillId="2" borderId="0" xfId="0" applyNumberFormat="1" applyFont="1" applyFill="1" applyBorder="1"/>
    <xf numFmtId="0" fontId="0" fillId="2" borderId="0" xfId="0" applyFont="1" applyFill="1" applyBorder="1"/>
    <xf numFmtId="3" fontId="2" fillId="2" borderId="0" xfId="0" applyNumberFormat="1" applyFont="1" applyFill="1" applyBorder="1"/>
    <xf numFmtId="3" fontId="0" fillId="2" borderId="2" xfId="0" applyNumberFormat="1" applyFont="1" applyFill="1" applyBorder="1"/>
    <xf numFmtId="3" fontId="2" fillId="2" borderId="2" xfId="0" applyNumberFormat="1" applyFont="1" applyFill="1" applyBorder="1" applyAlignment="1">
      <alignment horizontal="right"/>
    </xf>
    <xf numFmtId="3" fontId="9" fillId="0" borderId="1" xfId="0" applyNumberFormat="1" applyFont="1" applyFill="1" applyBorder="1" applyAlignment="1">
      <alignment horizontal="right"/>
    </xf>
    <xf numFmtId="3" fontId="9" fillId="0" borderId="2" xfId="0" applyNumberFormat="1" applyFont="1" applyFill="1" applyBorder="1" applyAlignment="1">
      <alignment horizontal="right"/>
    </xf>
    <xf numFmtId="0" fontId="7" fillId="0" borderId="0" xfId="0" applyFont="1"/>
    <xf numFmtId="0" fontId="7" fillId="0" borderId="0" xfId="0" applyFont="1" applyFill="1" applyBorder="1" applyAlignment="1">
      <alignment horizontal="left" indent="1"/>
    </xf>
    <xf numFmtId="3" fontId="7" fillId="0" borderId="5" xfId="0" applyNumberFormat="1" applyFont="1" applyFill="1" applyBorder="1"/>
    <xf numFmtId="3" fontId="7" fillId="0" borderId="0" xfId="0" applyNumberFormat="1" applyFont="1" applyFill="1" applyBorder="1"/>
    <xf numFmtId="3" fontId="7" fillId="0" borderId="0" xfId="0" applyNumberFormat="1" applyFont="1" applyBorder="1"/>
    <xf numFmtId="0" fontId="7" fillId="0" borderId="2" xfId="0" applyFont="1" applyFill="1" applyBorder="1" applyAlignment="1">
      <alignment horizontal="left" indent="1"/>
    </xf>
    <xf numFmtId="3" fontId="7" fillId="0" borderId="7" xfId="0" applyNumberFormat="1" applyFont="1" applyFill="1" applyBorder="1"/>
    <xf numFmtId="3" fontId="7" fillId="0" borderId="2" xfId="0" applyNumberFormat="1" applyFont="1" applyFill="1" applyBorder="1"/>
    <xf numFmtId="0" fontId="7" fillId="0" borderId="0" xfId="0" applyFont="1" applyBorder="1"/>
    <xf numFmtId="0" fontId="10" fillId="0" borderId="0" xfId="0" applyFont="1"/>
    <xf numFmtId="0" fontId="7" fillId="0" borderId="2" xfId="0" applyFont="1" applyFill="1" applyBorder="1" applyAlignment="1">
      <alignment horizontal="right" textRotation="90" wrapText="1"/>
    </xf>
    <xf numFmtId="0" fontId="7" fillId="0" borderId="2" xfId="0" applyFont="1" applyBorder="1" applyAlignment="1">
      <alignment textRotation="90" wrapText="1"/>
    </xf>
    <xf numFmtId="0" fontId="7" fillId="0" borderId="15" xfId="0" applyFont="1" applyBorder="1" applyAlignment="1">
      <alignment textRotation="90" wrapText="1"/>
    </xf>
    <xf numFmtId="0" fontId="7" fillId="0" borderId="4" xfId="0" applyFont="1" applyFill="1" applyBorder="1" applyAlignment="1">
      <alignment horizontal="right" textRotation="90" wrapText="1"/>
    </xf>
    <xf numFmtId="0" fontId="7" fillId="0" borderId="2" xfId="0" applyFont="1" applyFill="1" applyBorder="1" applyAlignment="1"/>
    <xf numFmtId="3" fontId="7" fillId="0" borderId="12" xfId="0" applyNumberFormat="1" applyFont="1" applyFill="1" applyBorder="1"/>
    <xf numFmtId="3" fontId="7" fillId="0" borderId="15" xfId="0" applyNumberFormat="1" applyFont="1" applyFill="1" applyBorder="1"/>
    <xf numFmtId="0" fontId="7" fillId="0" borderId="6" xfId="0" applyFont="1" applyFill="1" applyBorder="1" applyAlignment="1">
      <alignment horizontal="left" indent="1"/>
    </xf>
    <xf numFmtId="0" fontId="7" fillId="0" borderId="2" xfId="0" applyFont="1" applyFill="1" applyBorder="1"/>
    <xf numFmtId="0" fontId="7" fillId="0" borderId="15" xfId="0" applyFont="1" applyFill="1" applyBorder="1"/>
    <xf numFmtId="164" fontId="7" fillId="0" borderId="0" xfId="1" applyNumberFormat="1" applyFont="1" applyFill="1" applyBorder="1"/>
    <xf numFmtId="164" fontId="7" fillId="0" borderId="12" xfId="1" applyNumberFormat="1" applyFont="1" applyFill="1" applyBorder="1"/>
    <xf numFmtId="164" fontId="7" fillId="0" borderId="5" xfId="0" applyNumberFormat="1" applyFont="1" applyFill="1" applyBorder="1"/>
    <xf numFmtId="164" fontId="7" fillId="0" borderId="0" xfId="0" applyNumberFormat="1" applyFont="1" applyFill="1" applyBorder="1"/>
    <xf numFmtId="165" fontId="7" fillId="0" borderId="12" xfId="1" applyNumberFormat="1" applyFont="1" applyFill="1" applyBorder="1"/>
    <xf numFmtId="164" fontId="7" fillId="0" borderId="12" xfId="0" applyNumberFormat="1" applyFont="1" applyFill="1" applyBorder="1"/>
    <xf numFmtId="0" fontId="0" fillId="0" borderId="1" xfId="0" applyFont="1" applyBorder="1" applyAlignment="1">
      <alignment horizontal="center"/>
    </xf>
    <xf numFmtId="0" fontId="7" fillId="0" borderId="0" xfId="0" applyFont="1" applyAlignment="1">
      <alignment vertical="top" wrapText="1"/>
    </xf>
    <xf numFmtId="164" fontId="7" fillId="0" borderId="10" xfId="1" applyNumberFormat="1" applyFont="1" applyFill="1" applyBorder="1"/>
    <xf numFmtId="164" fontId="7" fillId="0" borderId="14" xfId="1" applyNumberFormat="1" applyFont="1" applyFill="1" applyBorder="1"/>
    <xf numFmtId="0" fontId="7" fillId="0" borderId="10" xfId="0" applyFont="1" applyFill="1" applyBorder="1" applyAlignment="1">
      <alignment horizontal="left" indent="1"/>
    </xf>
    <xf numFmtId="0" fontId="2" fillId="0" borderId="16" xfId="0" applyFont="1" applyBorder="1"/>
    <xf numFmtId="0" fontId="0" fillId="0" borderId="16" xfId="0"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2"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xf numFmtId="0" fontId="8" fillId="0" borderId="17" xfId="0" applyFont="1" applyBorder="1" applyAlignment="1">
      <alignment horizontal="center" vertical="center"/>
    </xf>
    <xf numFmtId="0" fontId="9" fillId="0" borderId="17" xfId="0" applyFont="1" applyBorder="1" applyAlignment="1">
      <alignment horizontal="center" vertical="center"/>
    </xf>
    <xf numFmtId="0" fontId="0" fillId="0" borderId="0" xfId="0" applyAlignment="1">
      <alignment horizontal="left" indent="1"/>
    </xf>
    <xf numFmtId="0" fontId="0" fillId="0" borderId="0" xfId="0" applyAlignment="1">
      <alignment horizontal="center" vertical="center"/>
    </xf>
    <xf numFmtId="0" fontId="2" fillId="0" borderId="0" xfId="0" applyFont="1" applyAlignment="1">
      <alignment horizontal="center" vertical="center"/>
    </xf>
    <xf numFmtId="0" fontId="0" fillId="2" borderId="0" xfId="0" applyFill="1" applyAlignment="1">
      <alignment horizontal="left" indent="1"/>
    </xf>
    <xf numFmtId="0" fontId="0" fillId="2" borderId="0" xfId="0" applyFill="1" applyAlignment="1">
      <alignment horizontal="center" vertical="center"/>
    </xf>
    <xf numFmtId="0" fontId="2" fillId="2" borderId="0" xfId="0" applyFont="1" applyFill="1" applyAlignment="1">
      <alignment horizontal="center" vertical="center"/>
    </xf>
    <xf numFmtId="0" fontId="0" fillId="0" borderId="16" xfId="0" applyBorder="1" applyAlignment="1">
      <alignment horizontal="left" indent="1"/>
    </xf>
    <xf numFmtId="0" fontId="8" fillId="0" borderId="16" xfId="0" applyFont="1" applyBorder="1" applyAlignment="1">
      <alignment horizontal="center" vertical="center"/>
    </xf>
    <xf numFmtId="0" fontId="9" fillId="0" borderId="16" xfId="0" applyFont="1" applyBorder="1" applyAlignment="1">
      <alignment horizontal="center" vertical="center"/>
    </xf>
    <xf numFmtId="0" fontId="8" fillId="0" borderId="0" xfId="0" applyFont="1" applyAlignment="1">
      <alignment horizontal="left" indent="1"/>
    </xf>
    <xf numFmtId="0" fontId="8" fillId="0" borderId="0" xfId="0" applyFont="1" applyAlignment="1">
      <alignment horizontal="center" vertical="center"/>
    </xf>
    <xf numFmtId="0" fontId="0" fillId="0" borderId="0" xfId="0" applyFont="1" applyBorder="1" applyAlignment="1">
      <alignment horizontal="left"/>
    </xf>
    <xf numFmtId="0" fontId="4" fillId="0" borderId="0" xfId="0" applyFont="1" applyAlignment="1">
      <alignment vertical="top" wrapText="1"/>
    </xf>
    <xf numFmtId="0" fontId="5" fillId="0" borderId="0" xfId="0" applyFont="1" applyAlignment="1"/>
    <xf numFmtId="0" fontId="3" fillId="0" borderId="1"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6" fillId="0" borderId="0" xfId="0" applyFont="1" applyFill="1" applyBorder="1" applyAlignment="1">
      <alignment wrapText="1"/>
    </xf>
    <xf numFmtId="0" fontId="5" fillId="0" borderId="13" xfId="0" applyFont="1" applyBorder="1" applyAlignment="1"/>
    <xf numFmtId="0" fontId="3" fillId="0" borderId="13" xfId="0" applyFont="1" applyBorder="1" applyAlignment="1">
      <alignment horizontal="center"/>
    </xf>
    <xf numFmtId="0" fontId="2" fillId="0" borderId="2" xfId="0" applyFont="1" applyBorder="1" applyAlignment="1"/>
    <xf numFmtId="0" fontId="0" fillId="0" borderId="1" xfId="0" applyFont="1" applyBorder="1" applyAlignment="1">
      <alignment horizontal="center"/>
    </xf>
    <xf numFmtId="0" fontId="0" fillId="0" borderId="0" xfId="0" applyFont="1" applyFill="1" applyBorder="1" applyAlignment="1">
      <alignment wrapText="1"/>
    </xf>
    <xf numFmtId="0" fontId="0" fillId="0" borderId="0" xfId="0" applyFont="1" applyBorder="1" applyAlignment="1">
      <alignment vertical="top" wrapText="1"/>
    </xf>
    <xf numFmtId="0" fontId="0" fillId="0" borderId="17" xfId="0" applyBorder="1" applyAlignment="1">
      <alignment horizontal="center" vertical="center"/>
    </xf>
    <xf numFmtId="0" fontId="0" fillId="0" borderId="0" xfId="0" applyFont="1" applyFill="1" applyBorder="1" applyAlignment="1">
      <alignment horizontal="left" wrapText="1"/>
    </xf>
    <xf numFmtId="0" fontId="0" fillId="0" borderId="0" xfId="0" applyFont="1" applyBorder="1" applyAlignment="1">
      <alignment horizontal="left" vertical="top" wrapText="1"/>
    </xf>
    <xf numFmtId="0" fontId="7" fillId="0" borderId="0" xfId="0" applyFont="1" applyAlignment="1">
      <alignment vertical="top" wrapText="1"/>
    </xf>
    <xf numFmtId="0" fontId="10" fillId="0" borderId="2" xfId="0" applyFont="1" applyBorder="1" applyAlignment="1"/>
    <xf numFmtId="0" fontId="7" fillId="0" borderId="0" xfId="0" applyFont="1" applyFill="1" applyBorder="1" applyAlignment="1">
      <alignment wrapText="1"/>
    </xf>
    <xf numFmtId="0" fontId="7" fillId="0" borderId="1" xfId="0" applyFont="1" applyBorder="1" applyAlignment="1">
      <alignment horizontal="center" wrapText="1"/>
    </xf>
    <xf numFmtId="0" fontId="7" fillId="0" borderId="3" xfId="0" applyFont="1" applyBorder="1" applyAlignment="1">
      <alignment horizontal="center" wrapText="1"/>
    </xf>
    <xf numFmtId="0" fontId="7" fillId="0" borderId="14" xfId="0" applyFont="1" applyBorder="1" applyAlignment="1">
      <alignment horizontal="center" textRotation="90" wrapText="1"/>
    </xf>
    <xf numFmtId="0" fontId="7" fillId="0" borderId="15" xfId="0" applyFont="1" applyBorder="1" applyAlignment="1">
      <alignment horizontal="center" textRotation="90" wrapText="1"/>
    </xf>
    <xf numFmtId="0" fontId="7" fillId="0" borderId="4" xfId="0" applyFont="1" applyBorder="1" applyAlignment="1">
      <alignment horizontal="center" wrapText="1"/>
    </xf>
    <xf numFmtId="0" fontId="7" fillId="0" borderId="11" xfId="0" applyFont="1" applyFill="1" applyBorder="1" applyAlignment="1">
      <alignment horizontal="left" wrapText="1" indent="1"/>
    </xf>
    <xf numFmtId="0" fontId="7" fillId="0" borderId="2" xfId="0" applyFont="1" applyFill="1" applyBorder="1" applyAlignment="1">
      <alignment horizontal="left" wrapText="1" inden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1"/>
  <sheetViews>
    <sheetView zoomScale="80" zoomScaleNormal="80" workbookViewId="0">
      <selection activeCell="P23" sqref="P23"/>
    </sheetView>
  </sheetViews>
  <sheetFormatPr defaultRowHeight="14.25" x14ac:dyDescent="0.2"/>
  <cols>
    <col min="1" max="1" width="40.140625" style="14" customWidth="1"/>
    <col min="2" max="10" width="11.42578125" style="14" customWidth="1"/>
    <col min="11" max="16384" width="9.140625" style="14"/>
  </cols>
  <sheetData>
    <row r="1" spans="1:10" ht="15" x14ac:dyDescent="0.25">
      <c r="A1" s="117" t="s">
        <v>55</v>
      </c>
      <c r="B1" s="117"/>
      <c r="C1" s="117"/>
      <c r="D1" s="117"/>
      <c r="E1" s="117"/>
      <c r="F1" s="117"/>
      <c r="G1" s="117"/>
      <c r="H1" s="117"/>
      <c r="I1" s="117"/>
      <c r="J1" s="117"/>
    </row>
    <row r="3" spans="1:10" x14ac:dyDescent="0.2">
      <c r="A3" s="17"/>
      <c r="B3" s="118" t="s">
        <v>12</v>
      </c>
      <c r="C3" s="118"/>
      <c r="D3" s="118"/>
      <c r="E3" s="118"/>
      <c r="F3" s="119" t="s">
        <v>13</v>
      </c>
      <c r="G3" s="118"/>
      <c r="H3" s="118"/>
      <c r="I3" s="120"/>
      <c r="J3" s="15"/>
    </row>
    <row r="4" spans="1:10" ht="38.25" x14ac:dyDescent="0.2">
      <c r="A4" s="18" t="s">
        <v>14</v>
      </c>
      <c r="B4" s="1" t="s">
        <v>0</v>
      </c>
      <c r="C4" s="1" t="s">
        <v>15</v>
      </c>
      <c r="D4" s="1" t="s">
        <v>1</v>
      </c>
      <c r="E4" s="7" t="s">
        <v>2</v>
      </c>
      <c r="F4" s="1" t="s">
        <v>3</v>
      </c>
      <c r="G4" s="1" t="s">
        <v>4</v>
      </c>
      <c r="H4" s="1" t="s">
        <v>5</v>
      </c>
      <c r="I4" s="1" t="s">
        <v>10</v>
      </c>
      <c r="J4" s="16" t="s">
        <v>6</v>
      </c>
    </row>
    <row r="5" spans="1:10" ht="17.25" customHeight="1" x14ac:dyDescent="0.2">
      <c r="A5" s="2" t="s">
        <v>7</v>
      </c>
      <c r="B5" s="8">
        <v>461</v>
      </c>
      <c r="C5" s="3"/>
      <c r="D5" s="3">
        <v>4067</v>
      </c>
      <c r="E5" s="9"/>
      <c r="F5" s="3"/>
      <c r="G5" s="3"/>
      <c r="H5" s="3"/>
      <c r="I5" s="3"/>
      <c r="J5" s="8">
        <v>4528</v>
      </c>
    </row>
    <row r="6" spans="1:10" ht="17.25" customHeight="1" x14ac:dyDescent="0.2">
      <c r="A6" s="4" t="s">
        <v>19</v>
      </c>
      <c r="B6" s="10">
        <v>9</v>
      </c>
      <c r="C6" s="5"/>
      <c r="D6" s="5">
        <v>161</v>
      </c>
      <c r="E6" s="11"/>
      <c r="F6" s="5"/>
      <c r="G6" s="5"/>
      <c r="H6" s="5"/>
      <c r="I6" s="5"/>
      <c r="J6" s="10">
        <v>170</v>
      </c>
    </row>
    <row r="7" spans="1:10" ht="17.25" customHeight="1" x14ac:dyDescent="0.2">
      <c r="A7" s="4" t="s">
        <v>20</v>
      </c>
      <c r="B7" s="10">
        <v>26</v>
      </c>
      <c r="C7" s="5"/>
      <c r="D7" s="5">
        <v>336</v>
      </c>
      <c r="E7" s="11"/>
      <c r="F7" s="5"/>
      <c r="G7" s="5"/>
      <c r="H7" s="5"/>
      <c r="I7" s="5"/>
      <c r="J7" s="10">
        <v>362</v>
      </c>
    </row>
    <row r="8" spans="1:10" ht="17.25" customHeight="1" x14ac:dyDescent="0.2">
      <c r="A8" s="4" t="s">
        <v>21</v>
      </c>
      <c r="B8" s="10">
        <v>34</v>
      </c>
      <c r="C8" s="5"/>
      <c r="D8" s="5">
        <v>423</v>
      </c>
      <c r="E8" s="11"/>
      <c r="F8" s="5"/>
      <c r="G8" s="5"/>
      <c r="H8" s="5"/>
      <c r="I8" s="5"/>
      <c r="J8" s="10">
        <v>457</v>
      </c>
    </row>
    <row r="9" spans="1:10" ht="17.25" customHeight="1" x14ac:dyDescent="0.2">
      <c r="A9" s="4" t="s">
        <v>22</v>
      </c>
      <c r="B9" s="10">
        <v>45</v>
      </c>
      <c r="C9" s="5"/>
      <c r="D9" s="5">
        <v>167</v>
      </c>
      <c r="E9" s="11"/>
      <c r="F9" s="5"/>
      <c r="G9" s="5"/>
      <c r="H9" s="5"/>
      <c r="I9" s="5"/>
      <c r="J9" s="10">
        <v>212</v>
      </c>
    </row>
    <row r="10" spans="1:10" ht="17.25" customHeight="1" x14ac:dyDescent="0.2">
      <c r="A10" s="4" t="s">
        <v>23</v>
      </c>
      <c r="B10" s="10">
        <v>61</v>
      </c>
      <c r="C10" s="5"/>
      <c r="D10" s="5">
        <v>675</v>
      </c>
      <c r="E10" s="11"/>
      <c r="F10" s="5"/>
      <c r="G10" s="5"/>
      <c r="H10" s="5"/>
      <c r="I10" s="5"/>
      <c r="J10" s="10">
        <v>736</v>
      </c>
    </row>
    <row r="11" spans="1:10" ht="17.25" customHeight="1" x14ac:dyDescent="0.2">
      <c r="A11" s="4" t="s">
        <v>24</v>
      </c>
      <c r="B11" s="10">
        <v>28</v>
      </c>
      <c r="C11" s="5"/>
      <c r="D11" s="5">
        <v>293</v>
      </c>
      <c r="E11" s="11"/>
      <c r="F11" s="5"/>
      <c r="G11" s="5"/>
      <c r="H11" s="5"/>
      <c r="I11" s="5"/>
      <c r="J11" s="10">
        <v>321</v>
      </c>
    </row>
    <row r="12" spans="1:10" ht="17.25" customHeight="1" x14ac:dyDescent="0.2">
      <c r="A12" s="4" t="s">
        <v>25</v>
      </c>
      <c r="B12" s="10">
        <v>56</v>
      </c>
      <c r="C12" s="5"/>
      <c r="D12" s="5">
        <v>605</v>
      </c>
      <c r="E12" s="11"/>
      <c r="F12" s="5"/>
      <c r="G12" s="5"/>
      <c r="H12" s="5"/>
      <c r="I12" s="5"/>
      <c r="J12" s="10">
        <v>661</v>
      </c>
    </row>
    <row r="13" spans="1:10" ht="17.25" customHeight="1" x14ac:dyDescent="0.2">
      <c r="A13" s="4" t="s">
        <v>26</v>
      </c>
      <c r="B13" s="10">
        <v>57</v>
      </c>
      <c r="C13" s="5"/>
      <c r="D13" s="5">
        <v>175</v>
      </c>
      <c r="E13" s="11"/>
      <c r="F13" s="5"/>
      <c r="G13" s="5"/>
      <c r="H13" s="5"/>
      <c r="I13" s="5"/>
      <c r="J13" s="10">
        <v>232</v>
      </c>
    </row>
    <row r="14" spans="1:10" ht="17.25" customHeight="1" x14ac:dyDescent="0.2">
      <c r="A14" s="4" t="s">
        <v>27</v>
      </c>
      <c r="B14" s="10">
        <v>24</v>
      </c>
      <c r="C14" s="5"/>
      <c r="D14" s="5">
        <v>381</v>
      </c>
      <c r="E14" s="11"/>
      <c r="F14" s="5"/>
      <c r="G14" s="5"/>
      <c r="H14" s="5"/>
      <c r="I14" s="5"/>
      <c r="J14" s="10">
        <v>405</v>
      </c>
    </row>
    <row r="15" spans="1:10" ht="17.25" customHeight="1" x14ac:dyDescent="0.2">
      <c r="A15" s="4" t="s">
        <v>28</v>
      </c>
      <c r="B15" s="10">
        <v>13</v>
      </c>
      <c r="C15" s="5"/>
      <c r="D15" s="5">
        <v>113</v>
      </c>
      <c r="E15" s="11"/>
      <c r="F15" s="5"/>
      <c r="G15" s="5"/>
      <c r="H15" s="5"/>
      <c r="I15" s="5"/>
      <c r="J15" s="10">
        <v>126</v>
      </c>
    </row>
    <row r="16" spans="1:10" ht="17.25" customHeight="1" x14ac:dyDescent="0.2">
      <c r="A16" s="4" t="s">
        <v>29</v>
      </c>
      <c r="B16" s="10">
        <v>36</v>
      </c>
      <c r="C16" s="5"/>
      <c r="D16" s="5">
        <v>495</v>
      </c>
      <c r="E16" s="11"/>
      <c r="F16" s="5"/>
      <c r="G16" s="5"/>
      <c r="H16" s="5"/>
      <c r="I16" s="5"/>
      <c r="J16" s="10">
        <v>531</v>
      </c>
    </row>
    <row r="17" spans="1:10" ht="17.25" customHeight="1" x14ac:dyDescent="0.2">
      <c r="A17" s="4" t="s">
        <v>30</v>
      </c>
      <c r="B17" s="10">
        <v>72</v>
      </c>
      <c r="C17" s="5"/>
      <c r="D17" s="5">
        <v>243</v>
      </c>
      <c r="E17" s="11"/>
      <c r="F17" s="5"/>
      <c r="G17" s="5"/>
      <c r="H17" s="5"/>
      <c r="I17" s="5"/>
      <c r="J17" s="10">
        <v>315</v>
      </c>
    </row>
    <row r="18" spans="1:10" ht="17.25" customHeight="1" x14ac:dyDescent="0.2">
      <c r="A18" s="20" t="s">
        <v>8</v>
      </c>
      <c r="B18" s="21"/>
      <c r="C18" s="22"/>
      <c r="D18" s="22">
        <v>63</v>
      </c>
      <c r="E18" s="23">
        <v>220</v>
      </c>
      <c r="F18" s="22"/>
      <c r="G18" s="22"/>
      <c r="H18" s="22"/>
      <c r="I18" s="22"/>
      <c r="J18" s="21">
        <v>283</v>
      </c>
    </row>
    <row r="19" spans="1:10" ht="17.25" customHeight="1" x14ac:dyDescent="0.2">
      <c r="A19" s="24"/>
      <c r="B19" s="12"/>
      <c r="C19" s="6"/>
      <c r="D19" s="6">
        <v>63</v>
      </c>
      <c r="E19" s="13">
        <v>220</v>
      </c>
      <c r="F19" s="6"/>
      <c r="G19" s="6"/>
      <c r="H19" s="6"/>
      <c r="I19" s="6"/>
      <c r="J19" s="12">
        <v>283</v>
      </c>
    </row>
    <row r="20" spans="1:10" ht="17.25" customHeight="1" x14ac:dyDescent="0.2">
      <c r="A20" s="2" t="s">
        <v>9</v>
      </c>
      <c r="B20" s="8"/>
      <c r="C20" s="3"/>
      <c r="D20" s="3">
        <v>34</v>
      </c>
      <c r="E20" s="9">
        <v>4585</v>
      </c>
      <c r="F20" s="3"/>
      <c r="G20" s="3">
        <v>1281</v>
      </c>
      <c r="H20" s="3">
        <v>272</v>
      </c>
      <c r="I20" s="3"/>
      <c r="J20" s="8">
        <v>6172</v>
      </c>
    </row>
    <row r="21" spans="1:10" ht="17.25" customHeight="1" x14ac:dyDescent="0.2">
      <c r="A21" s="4" t="s">
        <v>31</v>
      </c>
      <c r="B21" s="10"/>
      <c r="C21" s="5"/>
      <c r="D21" s="5"/>
      <c r="E21" s="11">
        <v>1701</v>
      </c>
      <c r="F21" s="5"/>
      <c r="G21" s="5">
        <v>390</v>
      </c>
      <c r="H21" s="5">
        <v>20</v>
      </c>
      <c r="I21" s="5"/>
      <c r="J21" s="10">
        <v>2111</v>
      </c>
    </row>
    <row r="22" spans="1:10" ht="17.25" customHeight="1" x14ac:dyDescent="0.2">
      <c r="A22" s="4" t="s">
        <v>32</v>
      </c>
      <c r="B22" s="10"/>
      <c r="C22" s="5"/>
      <c r="D22" s="5">
        <v>21</v>
      </c>
      <c r="E22" s="11">
        <v>736</v>
      </c>
      <c r="F22" s="5"/>
      <c r="G22" s="5">
        <v>45</v>
      </c>
      <c r="H22" s="5">
        <v>6</v>
      </c>
      <c r="I22" s="5"/>
      <c r="J22" s="10">
        <v>808</v>
      </c>
    </row>
    <row r="23" spans="1:10" ht="17.25" customHeight="1" x14ac:dyDescent="0.2">
      <c r="A23" s="4" t="s">
        <v>33</v>
      </c>
      <c r="B23" s="10"/>
      <c r="C23" s="5"/>
      <c r="D23" s="5">
        <v>5</v>
      </c>
      <c r="E23" s="11">
        <v>1506</v>
      </c>
      <c r="F23" s="5"/>
      <c r="G23" s="5">
        <v>624</v>
      </c>
      <c r="H23" s="5">
        <v>246</v>
      </c>
      <c r="I23" s="5"/>
      <c r="J23" s="10">
        <v>2381</v>
      </c>
    </row>
    <row r="24" spans="1:10" ht="17.25" customHeight="1" x14ac:dyDescent="0.2">
      <c r="A24" s="4" t="s">
        <v>34</v>
      </c>
      <c r="B24" s="10"/>
      <c r="C24" s="5"/>
      <c r="D24" s="5">
        <v>8</v>
      </c>
      <c r="E24" s="11">
        <v>642</v>
      </c>
      <c r="F24" s="5"/>
      <c r="G24" s="5">
        <v>222</v>
      </c>
      <c r="H24" s="5"/>
      <c r="I24" s="5"/>
      <c r="J24" s="10">
        <v>872</v>
      </c>
    </row>
    <row r="25" spans="1:10" ht="17.25" customHeight="1" x14ac:dyDescent="0.2">
      <c r="A25" s="2" t="s">
        <v>6</v>
      </c>
      <c r="B25" s="8">
        <v>461</v>
      </c>
      <c r="C25" s="3"/>
      <c r="D25" s="3">
        <v>4164</v>
      </c>
      <c r="E25" s="9">
        <v>4805</v>
      </c>
      <c r="F25" s="3"/>
      <c r="G25" s="3">
        <v>1281</v>
      </c>
      <c r="H25" s="3">
        <v>272</v>
      </c>
      <c r="I25" s="3"/>
      <c r="J25" s="8">
        <v>10983</v>
      </c>
    </row>
    <row r="27" spans="1:10" ht="29.25" customHeight="1" x14ac:dyDescent="0.2">
      <c r="A27" s="121" t="s">
        <v>47</v>
      </c>
      <c r="B27" s="121"/>
      <c r="C27" s="121"/>
      <c r="D27" s="121"/>
      <c r="E27" s="121"/>
      <c r="F27" s="121"/>
      <c r="G27" s="121"/>
      <c r="H27" s="121"/>
      <c r="I27" s="121"/>
      <c r="J27" s="121"/>
    </row>
    <row r="28" spans="1:10" x14ac:dyDescent="0.2">
      <c r="A28" s="121" t="s">
        <v>16</v>
      </c>
      <c r="B28" s="121"/>
      <c r="C28" s="121"/>
      <c r="D28" s="121"/>
      <c r="E28" s="121"/>
      <c r="F28" s="121"/>
      <c r="G28" s="121"/>
      <c r="H28" s="121"/>
      <c r="I28" s="121"/>
      <c r="J28" s="121"/>
    </row>
    <row r="30" spans="1:10" ht="15" x14ac:dyDescent="0.25">
      <c r="A30" s="19" t="s">
        <v>17</v>
      </c>
    </row>
    <row r="31" spans="1:10" ht="77.25" customHeight="1" x14ac:dyDescent="0.2">
      <c r="A31" s="116" t="s">
        <v>35</v>
      </c>
      <c r="B31" s="116"/>
      <c r="C31" s="116"/>
      <c r="D31" s="116"/>
      <c r="E31" s="116"/>
      <c r="F31" s="116"/>
      <c r="G31" s="116"/>
      <c r="H31" s="116"/>
      <c r="I31" s="116"/>
      <c r="J31" s="116"/>
    </row>
  </sheetData>
  <mergeCells count="6">
    <mergeCell ref="A31:J31"/>
    <mergeCell ref="A1:J1"/>
    <mergeCell ref="B3:E3"/>
    <mergeCell ref="F3:I3"/>
    <mergeCell ref="A27:J27"/>
    <mergeCell ref="A28:J28"/>
  </mergeCells>
  <pageMargins left="0.7" right="0.7" top="0.75" bottom="0.75" header="0.3" footer="0.3"/>
  <pageSetup scale="85" orientation="landscape" r:id="rId1"/>
  <headerFooter>
    <oddFooter>&amp;L&amp;"Arial,Regular"&amp;9Prepared by the ConnSCU Office of Policy and Research, October 29, 2012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1"/>
  <sheetViews>
    <sheetView zoomScale="80" zoomScaleNormal="80" workbookViewId="0">
      <selection activeCell="A2" sqref="A2"/>
    </sheetView>
  </sheetViews>
  <sheetFormatPr defaultRowHeight="14.25" x14ac:dyDescent="0.2"/>
  <cols>
    <col min="1" max="1" width="40.140625" style="14" customWidth="1"/>
    <col min="2" max="10" width="11.42578125" style="14" customWidth="1"/>
    <col min="11" max="16384" width="9.140625" style="14"/>
  </cols>
  <sheetData>
    <row r="1" spans="1:10" ht="15" x14ac:dyDescent="0.25">
      <c r="A1" s="122" t="s">
        <v>45</v>
      </c>
      <c r="B1" s="122"/>
      <c r="C1" s="122"/>
      <c r="D1" s="122"/>
      <c r="E1" s="122"/>
      <c r="F1" s="122"/>
      <c r="G1" s="122"/>
      <c r="H1" s="122"/>
      <c r="I1" s="122"/>
      <c r="J1" s="122"/>
    </row>
    <row r="2" spans="1:10" x14ac:dyDescent="0.2">
      <c r="A2" s="29"/>
      <c r="B2" s="29"/>
      <c r="C2" s="29"/>
      <c r="D2" s="29"/>
      <c r="E2" s="29"/>
      <c r="F2" s="29"/>
      <c r="G2" s="29"/>
      <c r="H2" s="29"/>
      <c r="I2" s="29"/>
      <c r="J2" s="29"/>
    </row>
    <row r="3" spans="1:10" x14ac:dyDescent="0.2">
      <c r="A3" s="29"/>
      <c r="B3" s="123" t="s">
        <v>12</v>
      </c>
      <c r="C3" s="123"/>
      <c r="D3" s="123"/>
      <c r="E3" s="123"/>
      <c r="F3" s="123" t="s">
        <v>13</v>
      </c>
      <c r="G3" s="123"/>
      <c r="H3" s="123"/>
      <c r="I3" s="123"/>
      <c r="J3" s="29"/>
    </row>
    <row r="4" spans="1:10" ht="38.25" x14ac:dyDescent="0.2">
      <c r="A4" s="30" t="s">
        <v>14</v>
      </c>
      <c r="B4" s="31" t="s">
        <v>0</v>
      </c>
      <c r="C4" s="31" t="s">
        <v>15</v>
      </c>
      <c r="D4" s="31" t="s">
        <v>1</v>
      </c>
      <c r="E4" s="31" t="s">
        <v>2</v>
      </c>
      <c r="F4" s="31" t="s">
        <v>3</v>
      </c>
      <c r="G4" s="31" t="s">
        <v>4</v>
      </c>
      <c r="H4" s="31" t="s">
        <v>5</v>
      </c>
      <c r="I4" s="31" t="s">
        <v>10</v>
      </c>
      <c r="J4" s="31" t="s">
        <v>6</v>
      </c>
    </row>
    <row r="5" spans="1:10" ht="17.25" customHeight="1" x14ac:dyDescent="0.2">
      <c r="A5" s="32" t="s">
        <v>7</v>
      </c>
      <c r="B5" s="25">
        <v>696</v>
      </c>
      <c r="C5" s="25">
        <v>20</v>
      </c>
      <c r="D5" s="25">
        <v>3242</v>
      </c>
      <c r="E5" s="25"/>
      <c r="F5" s="25"/>
      <c r="G5" s="25"/>
      <c r="H5" s="25"/>
      <c r="I5" s="25"/>
      <c r="J5" s="25">
        <v>3958</v>
      </c>
    </row>
    <row r="6" spans="1:10" ht="17.25" customHeight="1" x14ac:dyDescent="0.2">
      <c r="A6" s="33" t="s">
        <v>19</v>
      </c>
      <c r="B6" s="25">
        <v>57</v>
      </c>
      <c r="C6" s="25"/>
      <c r="D6" s="25">
        <v>152</v>
      </c>
      <c r="E6" s="25"/>
      <c r="F6" s="25"/>
      <c r="G6" s="25"/>
      <c r="H6" s="25"/>
      <c r="I6" s="25"/>
      <c r="J6" s="25">
        <v>209</v>
      </c>
    </row>
    <row r="7" spans="1:10" ht="17.25" customHeight="1" x14ac:dyDescent="0.2">
      <c r="A7" s="33" t="s">
        <v>20</v>
      </c>
      <c r="B7" s="25">
        <v>39</v>
      </c>
      <c r="C7" s="25">
        <v>0</v>
      </c>
      <c r="D7" s="25">
        <v>215</v>
      </c>
      <c r="E7" s="25"/>
      <c r="F7" s="25"/>
      <c r="G7" s="25"/>
      <c r="H7" s="25"/>
      <c r="I7" s="25"/>
      <c r="J7" s="25">
        <v>254</v>
      </c>
    </row>
    <row r="8" spans="1:10" ht="17.25" customHeight="1" x14ac:dyDescent="0.2">
      <c r="A8" s="33" t="s">
        <v>21</v>
      </c>
      <c r="B8" s="25">
        <v>111</v>
      </c>
      <c r="C8" s="25">
        <v>0</v>
      </c>
      <c r="D8" s="25">
        <v>345</v>
      </c>
      <c r="E8" s="25"/>
      <c r="F8" s="25"/>
      <c r="G8" s="25"/>
      <c r="H8" s="25"/>
      <c r="I8" s="25"/>
      <c r="J8" s="25">
        <v>456</v>
      </c>
    </row>
    <row r="9" spans="1:10" ht="17.25" customHeight="1" x14ac:dyDescent="0.2">
      <c r="A9" s="33" t="s">
        <v>22</v>
      </c>
      <c r="B9" s="25">
        <v>38</v>
      </c>
      <c r="C9" s="25">
        <v>0</v>
      </c>
      <c r="D9" s="25">
        <v>284</v>
      </c>
      <c r="E9" s="25"/>
      <c r="F9" s="25"/>
      <c r="G9" s="25"/>
      <c r="H9" s="25"/>
      <c r="I9" s="25"/>
      <c r="J9" s="25">
        <v>322</v>
      </c>
    </row>
    <row r="10" spans="1:10" ht="17.25" customHeight="1" x14ac:dyDescent="0.2">
      <c r="A10" s="33" t="s">
        <v>23</v>
      </c>
      <c r="B10" s="25">
        <v>81</v>
      </c>
      <c r="C10" s="25">
        <v>1</v>
      </c>
      <c r="D10" s="25">
        <v>434</v>
      </c>
      <c r="E10" s="25"/>
      <c r="F10" s="25"/>
      <c r="G10" s="25"/>
      <c r="H10" s="25"/>
      <c r="I10" s="25"/>
      <c r="J10" s="25">
        <v>516</v>
      </c>
    </row>
    <row r="11" spans="1:10" ht="17.25" customHeight="1" x14ac:dyDescent="0.2">
      <c r="A11" s="33" t="s">
        <v>24</v>
      </c>
      <c r="B11" s="25">
        <v>32</v>
      </c>
      <c r="C11" s="25">
        <v>1</v>
      </c>
      <c r="D11" s="25">
        <v>217</v>
      </c>
      <c r="E11" s="25"/>
      <c r="F11" s="25"/>
      <c r="G11" s="25"/>
      <c r="H11" s="25"/>
      <c r="I11" s="25"/>
      <c r="J11" s="25">
        <v>250</v>
      </c>
    </row>
    <row r="12" spans="1:10" ht="17.25" customHeight="1" x14ac:dyDescent="0.2">
      <c r="A12" s="33" t="s">
        <v>25</v>
      </c>
      <c r="B12" s="25">
        <v>89</v>
      </c>
      <c r="C12" s="25">
        <v>0</v>
      </c>
      <c r="D12" s="25">
        <v>430</v>
      </c>
      <c r="E12" s="25"/>
      <c r="F12" s="25"/>
      <c r="G12" s="25"/>
      <c r="H12" s="25"/>
      <c r="I12" s="25"/>
      <c r="J12" s="25">
        <v>519</v>
      </c>
    </row>
    <row r="13" spans="1:10" ht="17.25" customHeight="1" x14ac:dyDescent="0.2">
      <c r="A13" s="33" t="s">
        <v>26</v>
      </c>
      <c r="B13" s="25">
        <v>45</v>
      </c>
      <c r="C13" s="25"/>
      <c r="D13" s="25">
        <v>122</v>
      </c>
      <c r="E13" s="25"/>
      <c r="F13" s="25"/>
      <c r="G13" s="25"/>
      <c r="H13" s="25"/>
      <c r="I13" s="25"/>
      <c r="J13" s="25">
        <v>167</v>
      </c>
    </row>
    <row r="14" spans="1:10" ht="17.25" customHeight="1" x14ac:dyDescent="0.2">
      <c r="A14" s="33" t="s">
        <v>27</v>
      </c>
      <c r="B14" s="25">
        <v>46</v>
      </c>
      <c r="C14" s="25"/>
      <c r="D14" s="25">
        <v>346</v>
      </c>
      <c r="E14" s="25"/>
      <c r="F14" s="25"/>
      <c r="G14" s="25"/>
      <c r="H14" s="25"/>
      <c r="I14" s="25"/>
      <c r="J14" s="25">
        <v>392</v>
      </c>
    </row>
    <row r="15" spans="1:10" ht="17.25" customHeight="1" x14ac:dyDescent="0.2">
      <c r="A15" s="33" t="s">
        <v>28</v>
      </c>
      <c r="B15" s="25">
        <v>49</v>
      </c>
      <c r="C15" s="25"/>
      <c r="D15" s="25">
        <v>116</v>
      </c>
      <c r="E15" s="25"/>
      <c r="F15" s="25"/>
      <c r="G15" s="25"/>
      <c r="H15" s="25"/>
      <c r="I15" s="25"/>
      <c r="J15" s="25">
        <v>165</v>
      </c>
    </row>
    <row r="16" spans="1:10" ht="17.25" customHeight="1" x14ac:dyDescent="0.2">
      <c r="A16" s="33" t="s">
        <v>29</v>
      </c>
      <c r="B16" s="25">
        <v>32</v>
      </c>
      <c r="C16" s="25">
        <v>0</v>
      </c>
      <c r="D16" s="25">
        <v>350</v>
      </c>
      <c r="E16" s="25"/>
      <c r="F16" s="25"/>
      <c r="G16" s="25"/>
      <c r="H16" s="25"/>
      <c r="I16" s="25"/>
      <c r="J16" s="25">
        <v>382</v>
      </c>
    </row>
    <row r="17" spans="1:10" ht="17.25" customHeight="1" x14ac:dyDescent="0.2">
      <c r="A17" s="33" t="s">
        <v>30</v>
      </c>
      <c r="B17" s="25">
        <v>77</v>
      </c>
      <c r="C17" s="25">
        <v>18</v>
      </c>
      <c r="D17" s="25">
        <v>231</v>
      </c>
      <c r="E17" s="25"/>
      <c r="F17" s="25"/>
      <c r="G17" s="25"/>
      <c r="H17" s="25"/>
      <c r="I17" s="25"/>
      <c r="J17" s="25">
        <v>326</v>
      </c>
    </row>
    <row r="18" spans="1:10" ht="17.25" customHeight="1" x14ac:dyDescent="0.2">
      <c r="A18" s="32" t="s">
        <v>8</v>
      </c>
      <c r="B18" s="25">
        <v>0</v>
      </c>
      <c r="C18" s="25"/>
      <c r="D18" s="25">
        <v>61</v>
      </c>
      <c r="E18" s="25">
        <v>316</v>
      </c>
      <c r="F18" s="25"/>
      <c r="G18" s="25"/>
      <c r="H18" s="25"/>
      <c r="I18" s="25"/>
      <c r="J18" s="25">
        <v>377</v>
      </c>
    </row>
    <row r="19" spans="1:10" ht="17.25" customHeight="1" x14ac:dyDescent="0.2">
      <c r="A19" s="33"/>
      <c r="B19" s="25"/>
      <c r="C19" s="25"/>
      <c r="D19" s="25"/>
      <c r="E19" s="25"/>
      <c r="F19" s="25"/>
      <c r="G19" s="25"/>
      <c r="H19" s="25"/>
      <c r="I19" s="25"/>
      <c r="J19" s="25"/>
    </row>
    <row r="20" spans="1:10" ht="17.25" customHeight="1" x14ac:dyDescent="0.2">
      <c r="A20" s="32" t="s">
        <v>9</v>
      </c>
      <c r="B20" s="25">
        <v>0</v>
      </c>
      <c r="C20" s="25"/>
      <c r="D20" s="25">
        <v>24</v>
      </c>
      <c r="E20" s="25">
        <v>3750</v>
      </c>
      <c r="F20" s="25">
        <v>19</v>
      </c>
      <c r="G20" s="25">
        <v>1436</v>
      </c>
      <c r="H20" s="25">
        <v>242</v>
      </c>
      <c r="I20" s="25">
        <v>0</v>
      </c>
      <c r="J20" s="25">
        <v>5471</v>
      </c>
    </row>
    <row r="21" spans="1:10" ht="17.25" customHeight="1" x14ac:dyDescent="0.2">
      <c r="A21" s="33" t="s">
        <v>31</v>
      </c>
      <c r="B21" s="25">
        <v>0</v>
      </c>
      <c r="C21" s="25"/>
      <c r="D21" s="25"/>
      <c r="E21" s="25">
        <v>1335</v>
      </c>
      <c r="F21" s="25">
        <v>19</v>
      </c>
      <c r="G21" s="25">
        <v>461</v>
      </c>
      <c r="H21" s="25">
        <v>65</v>
      </c>
      <c r="I21" s="25">
        <v>0</v>
      </c>
      <c r="J21" s="25">
        <v>1880</v>
      </c>
    </row>
    <row r="22" spans="1:10" ht="17.25" customHeight="1" x14ac:dyDescent="0.2">
      <c r="A22" s="33" t="s">
        <v>32</v>
      </c>
      <c r="B22" s="25"/>
      <c r="C22" s="25"/>
      <c r="D22" s="25">
        <v>13</v>
      </c>
      <c r="E22" s="25">
        <v>774</v>
      </c>
      <c r="F22" s="25"/>
      <c r="G22" s="25">
        <v>63</v>
      </c>
      <c r="H22" s="25"/>
      <c r="I22" s="25"/>
      <c r="J22" s="25">
        <v>850</v>
      </c>
    </row>
    <row r="23" spans="1:10" ht="17.25" customHeight="1" x14ac:dyDescent="0.2">
      <c r="A23" s="33" t="s">
        <v>33</v>
      </c>
      <c r="B23" s="25"/>
      <c r="C23" s="25"/>
      <c r="D23" s="25">
        <v>2</v>
      </c>
      <c r="E23" s="25">
        <v>1046</v>
      </c>
      <c r="F23" s="25">
        <v>0</v>
      </c>
      <c r="G23" s="25">
        <v>718</v>
      </c>
      <c r="H23" s="25">
        <v>177</v>
      </c>
      <c r="I23" s="25">
        <v>0</v>
      </c>
      <c r="J23" s="25">
        <v>1943</v>
      </c>
    </row>
    <row r="24" spans="1:10" ht="17.25" customHeight="1" x14ac:dyDescent="0.2">
      <c r="A24" s="33" t="s">
        <v>34</v>
      </c>
      <c r="B24" s="25">
        <v>0</v>
      </c>
      <c r="C24" s="25"/>
      <c r="D24" s="25">
        <v>9</v>
      </c>
      <c r="E24" s="25">
        <v>595</v>
      </c>
      <c r="F24" s="25"/>
      <c r="G24" s="25">
        <v>194</v>
      </c>
      <c r="H24" s="25"/>
      <c r="I24" s="25"/>
      <c r="J24" s="25">
        <v>798</v>
      </c>
    </row>
    <row r="25" spans="1:10" ht="17.25" customHeight="1" x14ac:dyDescent="0.2">
      <c r="A25" s="32" t="s">
        <v>6</v>
      </c>
      <c r="B25" s="25">
        <v>696</v>
      </c>
      <c r="C25" s="25">
        <v>20</v>
      </c>
      <c r="D25" s="25">
        <v>3327</v>
      </c>
      <c r="E25" s="25">
        <v>4066</v>
      </c>
      <c r="F25" s="25">
        <v>19</v>
      </c>
      <c r="G25" s="25">
        <v>1436</v>
      </c>
      <c r="H25" s="25">
        <v>242</v>
      </c>
      <c r="I25" s="25">
        <v>0</v>
      </c>
      <c r="J25" s="25">
        <v>9806</v>
      </c>
    </row>
    <row r="27" spans="1:10" ht="29.25" customHeight="1" x14ac:dyDescent="0.2">
      <c r="A27" s="121" t="s">
        <v>11</v>
      </c>
      <c r="B27" s="121"/>
      <c r="C27" s="121"/>
      <c r="D27" s="121"/>
      <c r="E27" s="121"/>
      <c r="F27" s="121"/>
      <c r="G27" s="121"/>
      <c r="H27" s="121"/>
      <c r="I27" s="121"/>
      <c r="J27" s="121"/>
    </row>
    <row r="28" spans="1:10" x14ac:dyDescent="0.2">
      <c r="A28" s="121" t="s">
        <v>16</v>
      </c>
      <c r="B28" s="121"/>
      <c r="C28" s="121"/>
      <c r="D28" s="121"/>
      <c r="E28" s="121"/>
      <c r="F28" s="121"/>
      <c r="G28" s="121"/>
      <c r="H28" s="121"/>
      <c r="I28" s="121"/>
      <c r="J28" s="121"/>
    </row>
    <row r="30" spans="1:10" ht="15" x14ac:dyDescent="0.25">
      <c r="A30" s="19" t="s">
        <v>17</v>
      </c>
    </row>
    <row r="31" spans="1:10" ht="77.25" customHeight="1" x14ac:dyDescent="0.2">
      <c r="A31" s="116" t="s">
        <v>35</v>
      </c>
      <c r="B31" s="116"/>
      <c r="C31" s="116"/>
      <c r="D31" s="116"/>
      <c r="E31" s="116"/>
      <c r="F31" s="116"/>
      <c r="G31" s="116"/>
      <c r="H31" s="116"/>
      <c r="I31" s="116"/>
      <c r="J31" s="116"/>
    </row>
  </sheetData>
  <mergeCells count="6">
    <mergeCell ref="A31:J31"/>
    <mergeCell ref="A1:J1"/>
    <mergeCell ref="B3:E3"/>
    <mergeCell ref="F3:I3"/>
    <mergeCell ref="A27:J27"/>
    <mergeCell ref="A28:J28"/>
  </mergeCells>
  <pageMargins left="0.7" right="0.7" top="0.75" bottom="0.75" header="0.3" footer="0.3"/>
  <pageSetup scale="85" orientation="landscape" r:id="rId1"/>
  <headerFooter>
    <oddFooter>&amp;L&amp;"Arial,Regular"&amp;9Prepared by the ConnSCU Office of Policy and Research, October 29, 2012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31"/>
  <sheetViews>
    <sheetView zoomScale="80" zoomScaleNormal="80" workbookViewId="0">
      <selection activeCell="A2" sqref="A2"/>
    </sheetView>
  </sheetViews>
  <sheetFormatPr defaultRowHeight="14.25" x14ac:dyDescent="0.2"/>
  <cols>
    <col min="1" max="1" width="40.140625" style="14" customWidth="1"/>
    <col min="2" max="10" width="11.42578125" style="14" customWidth="1"/>
    <col min="11" max="16384" width="9.140625" style="14"/>
  </cols>
  <sheetData>
    <row r="1" spans="1:10" ht="15" x14ac:dyDescent="0.25">
      <c r="A1" s="122" t="s">
        <v>44</v>
      </c>
      <c r="B1" s="122"/>
      <c r="C1" s="122"/>
      <c r="D1" s="122"/>
      <c r="E1" s="122"/>
      <c r="F1" s="122"/>
      <c r="G1" s="122"/>
      <c r="H1" s="122"/>
      <c r="I1" s="122"/>
      <c r="J1" s="122"/>
    </row>
    <row r="2" spans="1:10" x14ac:dyDescent="0.2">
      <c r="A2" s="29"/>
      <c r="B2" s="29"/>
      <c r="C2" s="29"/>
      <c r="D2" s="29"/>
      <c r="E2" s="29"/>
      <c r="F2" s="29"/>
      <c r="G2" s="29"/>
      <c r="H2" s="29"/>
      <c r="I2" s="29"/>
      <c r="J2" s="29"/>
    </row>
    <row r="3" spans="1:10" x14ac:dyDescent="0.2">
      <c r="A3" s="29"/>
      <c r="B3" s="123" t="s">
        <v>12</v>
      </c>
      <c r="C3" s="123"/>
      <c r="D3" s="123"/>
      <c r="E3" s="123"/>
      <c r="F3" s="123" t="s">
        <v>13</v>
      </c>
      <c r="G3" s="123"/>
      <c r="H3" s="123"/>
      <c r="I3" s="123"/>
      <c r="J3" s="29"/>
    </row>
    <row r="4" spans="1:10" ht="38.25" x14ac:dyDescent="0.2">
      <c r="A4" s="30" t="s">
        <v>14</v>
      </c>
      <c r="B4" s="31" t="s">
        <v>0</v>
      </c>
      <c r="C4" s="31" t="s">
        <v>15</v>
      </c>
      <c r="D4" s="31" t="s">
        <v>1</v>
      </c>
      <c r="E4" s="31" t="s">
        <v>2</v>
      </c>
      <c r="F4" s="31" t="s">
        <v>3</v>
      </c>
      <c r="G4" s="31" t="s">
        <v>4</v>
      </c>
      <c r="H4" s="31" t="s">
        <v>5</v>
      </c>
      <c r="I4" s="31" t="s">
        <v>10</v>
      </c>
      <c r="J4" s="31" t="s">
        <v>6</v>
      </c>
    </row>
    <row r="5" spans="1:10" ht="17.25" customHeight="1" x14ac:dyDescent="0.2">
      <c r="A5" s="32" t="s">
        <v>7</v>
      </c>
      <c r="B5" s="25">
        <v>743</v>
      </c>
      <c r="C5" s="25">
        <v>40</v>
      </c>
      <c r="D5" s="25">
        <v>3392</v>
      </c>
      <c r="E5" s="25"/>
      <c r="F5" s="25"/>
      <c r="G5" s="25"/>
      <c r="H5" s="25"/>
      <c r="I5" s="25"/>
      <c r="J5" s="25">
        <v>4175</v>
      </c>
    </row>
    <row r="6" spans="1:10" ht="17.25" customHeight="1" x14ac:dyDescent="0.2">
      <c r="A6" s="33" t="s">
        <v>19</v>
      </c>
      <c r="B6" s="25">
        <v>73</v>
      </c>
      <c r="C6" s="25"/>
      <c r="D6" s="25">
        <v>201</v>
      </c>
      <c r="E6" s="25"/>
      <c r="F6" s="25"/>
      <c r="G6" s="25"/>
      <c r="H6" s="25"/>
      <c r="I6" s="25"/>
      <c r="J6" s="25">
        <v>274</v>
      </c>
    </row>
    <row r="7" spans="1:10" ht="17.25" customHeight="1" x14ac:dyDescent="0.2">
      <c r="A7" s="33" t="s">
        <v>20</v>
      </c>
      <c r="B7" s="25">
        <v>29</v>
      </c>
      <c r="C7" s="25">
        <v>0</v>
      </c>
      <c r="D7" s="25">
        <v>207</v>
      </c>
      <c r="E7" s="25"/>
      <c r="F7" s="25"/>
      <c r="G7" s="25"/>
      <c r="H7" s="25"/>
      <c r="I7" s="25"/>
      <c r="J7" s="25">
        <v>236</v>
      </c>
    </row>
    <row r="8" spans="1:10" ht="17.25" customHeight="1" x14ac:dyDescent="0.2">
      <c r="A8" s="33" t="s">
        <v>21</v>
      </c>
      <c r="B8" s="25">
        <v>117</v>
      </c>
      <c r="C8" s="25">
        <v>2</v>
      </c>
      <c r="D8" s="25">
        <v>344</v>
      </c>
      <c r="E8" s="25"/>
      <c r="F8" s="25"/>
      <c r="G8" s="25"/>
      <c r="H8" s="25"/>
      <c r="I8" s="25"/>
      <c r="J8" s="25">
        <v>463</v>
      </c>
    </row>
    <row r="9" spans="1:10" ht="17.25" customHeight="1" x14ac:dyDescent="0.2">
      <c r="A9" s="33" t="s">
        <v>22</v>
      </c>
      <c r="B9" s="25">
        <v>62</v>
      </c>
      <c r="C9" s="25">
        <v>0</v>
      </c>
      <c r="D9" s="25">
        <v>309</v>
      </c>
      <c r="E9" s="25"/>
      <c r="F9" s="25"/>
      <c r="G9" s="25"/>
      <c r="H9" s="25"/>
      <c r="I9" s="25"/>
      <c r="J9" s="25">
        <v>371</v>
      </c>
    </row>
    <row r="10" spans="1:10" ht="17.25" customHeight="1" x14ac:dyDescent="0.2">
      <c r="A10" s="33" t="s">
        <v>23</v>
      </c>
      <c r="B10" s="25">
        <v>87</v>
      </c>
      <c r="C10" s="25"/>
      <c r="D10" s="25">
        <v>464</v>
      </c>
      <c r="E10" s="25"/>
      <c r="F10" s="25"/>
      <c r="G10" s="25"/>
      <c r="H10" s="25"/>
      <c r="I10" s="25"/>
      <c r="J10" s="25">
        <v>551</v>
      </c>
    </row>
    <row r="11" spans="1:10" ht="17.25" customHeight="1" x14ac:dyDescent="0.2">
      <c r="A11" s="33" t="s">
        <v>24</v>
      </c>
      <c r="B11" s="25">
        <v>25</v>
      </c>
      <c r="C11" s="25">
        <v>2</v>
      </c>
      <c r="D11" s="25">
        <v>189</v>
      </c>
      <c r="E11" s="25"/>
      <c r="F11" s="25"/>
      <c r="G11" s="25"/>
      <c r="H11" s="25"/>
      <c r="I11" s="25"/>
      <c r="J11" s="25">
        <v>216</v>
      </c>
    </row>
    <row r="12" spans="1:10" ht="17.25" customHeight="1" x14ac:dyDescent="0.2">
      <c r="A12" s="33" t="s">
        <v>25</v>
      </c>
      <c r="B12" s="25">
        <v>71</v>
      </c>
      <c r="C12" s="25">
        <v>13</v>
      </c>
      <c r="D12" s="25">
        <v>455</v>
      </c>
      <c r="E12" s="25"/>
      <c r="F12" s="25"/>
      <c r="G12" s="25"/>
      <c r="H12" s="25"/>
      <c r="I12" s="25"/>
      <c r="J12" s="25">
        <v>539</v>
      </c>
    </row>
    <row r="13" spans="1:10" ht="17.25" customHeight="1" x14ac:dyDescent="0.2">
      <c r="A13" s="33" t="s">
        <v>26</v>
      </c>
      <c r="B13" s="25">
        <v>66</v>
      </c>
      <c r="C13" s="25">
        <v>0</v>
      </c>
      <c r="D13" s="25">
        <v>124</v>
      </c>
      <c r="E13" s="25"/>
      <c r="F13" s="25"/>
      <c r="G13" s="25"/>
      <c r="H13" s="25"/>
      <c r="I13" s="25"/>
      <c r="J13" s="25">
        <v>190</v>
      </c>
    </row>
    <row r="14" spans="1:10" ht="17.25" customHeight="1" x14ac:dyDescent="0.2">
      <c r="A14" s="33" t="s">
        <v>27</v>
      </c>
      <c r="B14" s="25">
        <v>71</v>
      </c>
      <c r="C14" s="25"/>
      <c r="D14" s="25">
        <v>363</v>
      </c>
      <c r="E14" s="25"/>
      <c r="F14" s="25"/>
      <c r="G14" s="25"/>
      <c r="H14" s="25"/>
      <c r="I14" s="25"/>
      <c r="J14" s="25">
        <v>434</v>
      </c>
    </row>
    <row r="15" spans="1:10" ht="17.25" customHeight="1" x14ac:dyDescent="0.2">
      <c r="A15" s="33" t="s">
        <v>28</v>
      </c>
      <c r="B15" s="25">
        <v>42</v>
      </c>
      <c r="C15" s="25"/>
      <c r="D15" s="25">
        <v>119</v>
      </c>
      <c r="E15" s="25"/>
      <c r="F15" s="25"/>
      <c r="G15" s="25"/>
      <c r="H15" s="25"/>
      <c r="I15" s="25"/>
      <c r="J15" s="25">
        <v>161</v>
      </c>
    </row>
    <row r="16" spans="1:10" ht="17.25" customHeight="1" x14ac:dyDescent="0.2">
      <c r="A16" s="33" t="s">
        <v>29</v>
      </c>
      <c r="B16" s="25">
        <v>34</v>
      </c>
      <c r="C16" s="25">
        <v>0</v>
      </c>
      <c r="D16" s="25">
        <v>349</v>
      </c>
      <c r="E16" s="25"/>
      <c r="F16" s="25"/>
      <c r="G16" s="25"/>
      <c r="H16" s="25"/>
      <c r="I16" s="25"/>
      <c r="J16" s="25">
        <v>383</v>
      </c>
    </row>
    <row r="17" spans="1:10" ht="17.25" customHeight="1" x14ac:dyDescent="0.2">
      <c r="A17" s="33" t="s">
        <v>30</v>
      </c>
      <c r="B17" s="25">
        <v>66</v>
      </c>
      <c r="C17" s="25">
        <v>23</v>
      </c>
      <c r="D17" s="25">
        <v>268</v>
      </c>
      <c r="E17" s="25"/>
      <c r="F17" s="25"/>
      <c r="G17" s="25"/>
      <c r="H17" s="25"/>
      <c r="I17" s="25"/>
      <c r="J17" s="25">
        <v>357</v>
      </c>
    </row>
    <row r="18" spans="1:10" ht="17.25" customHeight="1" x14ac:dyDescent="0.2">
      <c r="A18" s="32" t="s">
        <v>8</v>
      </c>
      <c r="B18" s="25">
        <v>0</v>
      </c>
      <c r="C18" s="25"/>
      <c r="D18" s="25">
        <v>74</v>
      </c>
      <c r="E18" s="25">
        <v>349</v>
      </c>
      <c r="F18" s="25"/>
      <c r="G18" s="25"/>
      <c r="H18" s="25"/>
      <c r="I18" s="25"/>
      <c r="J18" s="25">
        <v>423</v>
      </c>
    </row>
    <row r="19" spans="1:10" ht="17.25" customHeight="1" x14ac:dyDescent="0.2">
      <c r="A19" s="33"/>
      <c r="B19" s="25"/>
      <c r="C19" s="25"/>
      <c r="D19" s="25"/>
      <c r="E19" s="25"/>
      <c r="F19" s="25"/>
      <c r="G19" s="25"/>
      <c r="H19" s="25"/>
      <c r="I19" s="25"/>
      <c r="J19" s="25"/>
    </row>
    <row r="20" spans="1:10" ht="17.25" customHeight="1" x14ac:dyDescent="0.2">
      <c r="A20" s="32" t="s">
        <v>9</v>
      </c>
      <c r="B20" s="25">
        <v>0</v>
      </c>
      <c r="C20" s="25"/>
      <c r="D20" s="25">
        <v>15</v>
      </c>
      <c r="E20" s="25">
        <v>3924</v>
      </c>
      <c r="F20" s="25">
        <v>27</v>
      </c>
      <c r="G20" s="25">
        <v>1731</v>
      </c>
      <c r="H20" s="25">
        <v>204</v>
      </c>
      <c r="I20" s="25">
        <v>0</v>
      </c>
      <c r="J20" s="25">
        <v>5901</v>
      </c>
    </row>
    <row r="21" spans="1:10" ht="17.25" customHeight="1" x14ac:dyDescent="0.2">
      <c r="A21" s="33" t="s">
        <v>31</v>
      </c>
      <c r="B21" s="25">
        <v>0</v>
      </c>
      <c r="C21" s="25"/>
      <c r="D21" s="25"/>
      <c r="E21" s="25">
        <v>1271</v>
      </c>
      <c r="F21" s="25">
        <v>27</v>
      </c>
      <c r="G21" s="25">
        <v>638</v>
      </c>
      <c r="H21" s="25">
        <v>54</v>
      </c>
      <c r="I21" s="25">
        <v>0</v>
      </c>
      <c r="J21" s="25">
        <v>1990</v>
      </c>
    </row>
    <row r="22" spans="1:10" ht="17.25" customHeight="1" x14ac:dyDescent="0.2">
      <c r="A22" s="33" t="s">
        <v>32</v>
      </c>
      <c r="B22" s="25"/>
      <c r="C22" s="25"/>
      <c r="D22" s="25">
        <v>8</v>
      </c>
      <c r="E22" s="25">
        <v>818</v>
      </c>
      <c r="F22" s="25"/>
      <c r="G22" s="25">
        <v>90</v>
      </c>
      <c r="H22" s="25"/>
      <c r="I22" s="25"/>
      <c r="J22" s="25">
        <v>916</v>
      </c>
    </row>
    <row r="23" spans="1:10" ht="17.25" customHeight="1" x14ac:dyDescent="0.2">
      <c r="A23" s="33" t="s">
        <v>33</v>
      </c>
      <c r="B23" s="25"/>
      <c r="C23" s="25"/>
      <c r="D23" s="25">
        <v>2</v>
      </c>
      <c r="E23" s="25">
        <v>1281</v>
      </c>
      <c r="F23" s="25">
        <v>0</v>
      </c>
      <c r="G23" s="25">
        <v>842</v>
      </c>
      <c r="H23" s="25">
        <v>150</v>
      </c>
      <c r="I23" s="25">
        <v>0</v>
      </c>
      <c r="J23" s="25">
        <v>2275</v>
      </c>
    </row>
    <row r="24" spans="1:10" ht="17.25" customHeight="1" x14ac:dyDescent="0.2">
      <c r="A24" s="33" t="s">
        <v>34</v>
      </c>
      <c r="B24" s="25"/>
      <c r="C24" s="25"/>
      <c r="D24" s="25">
        <v>5</v>
      </c>
      <c r="E24" s="25">
        <v>554</v>
      </c>
      <c r="F24" s="25">
        <v>0</v>
      </c>
      <c r="G24" s="25">
        <v>161</v>
      </c>
      <c r="H24" s="25"/>
      <c r="I24" s="25">
        <v>0</v>
      </c>
      <c r="J24" s="25">
        <v>720</v>
      </c>
    </row>
    <row r="25" spans="1:10" ht="17.25" customHeight="1" x14ac:dyDescent="0.2">
      <c r="A25" s="32" t="s">
        <v>6</v>
      </c>
      <c r="B25" s="25">
        <v>743</v>
      </c>
      <c r="C25" s="25">
        <v>40</v>
      </c>
      <c r="D25" s="25">
        <v>3481</v>
      </c>
      <c r="E25" s="25">
        <v>4273</v>
      </c>
      <c r="F25" s="25">
        <v>27</v>
      </c>
      <c r="G25" s="25">
        <v>1731</v>
      </c>
      <c r="H25" s="25">
        <v>204</v>
      </c>
      <c r="I25" s="25">
        <v>0</v>
      </c>
      <c r="J25" s="25">
        <v>10499</v>
      </c>
    </row>
    <row r="27" spans="1:10" ht="29.25" customHeight="1" x14ac:dyDescent="0.2">
      <c r="A27" s="121" t="s">
        <v>11</v>
      </c>
      <c r="B27" s="121"/>
      <c r="C27" s="121"/>
      <c r="D27" s="121"/>
      <c r="E27" s="121"/>
      <c r="F27" s="121"/>
      <c r="G27" s="121"/>
      <c r="H27" s="121"/>
      <c r="I27" s="121"/>
      <c r="J27" s="121"/>
    </row>
    <row r="28" spans="1:10" x14ac:dyDescent="0.2">
      <c r="A28" s="121" t="s">
        <v>16</v>
      </c>
      <c r="B28" s="121"/>
      <c r="C28" s="121"/>
      <c r="D28" s="121"/>
      <c r="E28" s="121"/>
      <c r="F28" s="121"/>
      <c r="G28" s="121"/>
      <c r="H28" s="121"/>
      <c r="I28" s="121"/>
      <c r="J28" s="121"/>
    </row>
    <row r="30" spans="1:10" ht="15" x14ac:dyDescent="0.25">
      <c r="A30" s="19" t="s">
        <v>17</v>
      </c>
    </row>
    <row r="31" spans="1:10" ht="77.25" customHeight="1" x14ac:dyDescent="0.2">
      <c r="A31" s="116" t="s">
        <v>35</v>
      </c>
      <c r="B31" s="116"/>
      <c r="C31" s="116"/>
      <c r="D31" s="116"/>
      <c r="E31" s="116"/>
      <c r="F31" s="116"/>
      <c r="G31" s="116"/>
      <c r="H31" s="116"/>
      <c r="I31" s="116"/>
      <c r="J31" s="116"/>
    </row>
  </sheetData>
  <mergeCells count="6">
    <mergeCell ref="A31:J31"/>
    <mergeCell ref="A1:J1"/>
    <mergeCell ref="B3:E3"/>
    <mergeCell ref="F3:I3"/>
    <mergeCell ref="A27:J27"/>
    <mergeCell ref="A28:J28"/>
  </mergeCells>
  <pageMargins left="0.7" right="0.7" top="0.75" bottom="0.75" header="0.3" footer="0.3"/>
  <pageSetup scale="85" orientation="landscape" r:id="rId1"/>
  <headerFooter>
    <oddFooter>&amp;L&amp;"Arial,Regular"&amp;9Prepared by the ConnSCU Office of Policy and Research, October 29, 2012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31"/>
  <sheetViews>
    <sheetView zoomScale="80" zoomScaleNormal="80" workbookViewId="0">
      <selection activeCell="A2" sqref="A2"/>
    </sheetView>
  </sheetViews>
  <sheetFormatPr defaultRowHeight="14.25" x14ac:dyDescent="0.2"/>
  <cols>
    <col min="1" max="1" width="40.140625" style="14" customWidth="1"/>
    <col min="2" max="10" width="11.42578125" style="14" customWidth="1"/>
    <col min="11" max="16384" width="9.140625" style="14"/>
  </cols>
  <sheetData>
    <row r="1" spans="1:10" ht="15" x14ac:dyDescent="0.25">
      <c r="A1" s="122" t="s">
        <v>43</v>
      </c>
      <c r="B1" s="122"/>
      <c r="C1" s="122"/>
      <c r="D1" s="122"/>
      <c r="E1" s="122"/>
      <c r="F1" s="122"/>
      <c r="G1" s="122"/>
      <c r="H1" s="122"/>
      <c r="I1" s="122"/>
      <c r="J1" s="122"/>
    </row>
    <row r="2" spans="1:10" x14ac:dyDescent="0.2">
      <c r="A2" s="29"/>
      <c r="B2" s="29"/>
      <c r="C2" s="29"/>
      <c r="D2" s="29"/>
      <c r="E2" s="29"/>
      <c r="F2" s="29"/>
      <c r="G2" s="29"/>
      <c r="H2" s="29"/>
      <c r="I2" s="29"/>
      <c r="J2" s="29"/>
    </row>
    <row r="3" spans="1:10" x14ac:dyDescent="0.2">
      <c r="A3" s="29"/>
      <c r="B3" s="123" t="s">
        <v>12</v>
      </c>
      <c r="C3" s="123"/>
      <c r="D3" s="123"/>
      <c r="E3" s="123"/>
      <c r="F3" s="123" t="s">
        <v>13</v>
      </c>
      <c r="G3" s="123"/>
      <c r="H3" s="123"/>
      <c r="I3" s="123"/>
      <c r="J3" s="29"/>
    </row>
    <row r="4" spans="1:10" ht="38.25" x14ac:dyDescent="0.2">
      <c r="A4" s="30" t="s">
        <v>14</v>
      </c>
      <c r="B4" s="31" t="s">
        <v>0</v>
      </c>
      <c r="C4" s="31" t="s">
        <v>15</v>
      </c>
      <c r="D4" s="31" t="s">
        <v>1</v>
      </c>
      <c r="E4" s="31" t="s">
        <v>2</v>
      </c>
      <c r="F4" s="31" t="s">
        <v>3</v>
      </c>
      <c r="G4" s="31" t="s">
        <v>4</v>
      </c>
      <c r="H4" s="31" t="s">
        <v>5</v>
      </c>
      <c r="I4" s="31" t="s">
        <v>10</v>
      </c>
      <c r="J4" s="31" t="s">
        <v>6</v>
      </c>
    </row>
    <row r="5" spans="1:10" ht="17.25" customHeight="1" x14ac:dyDescent="0.2">
      <c r="A5" s="32" t="s">
        <v>7</v>
      </c>
      <c r="B5" s="25">
        <v>756</v>
      </c>
      <c r="C5" s="25">
        <v>23</v>
      </c>
      <c r="D5" s="25">
        <v>3444</v>
      </c>
      <c r="E5" s="25"/>
      <c r="F5" s="25"/>
      <c r="G5" s="25"/>
      <c r="H5" s="25"/>
      <c r="I5" s="25"/>
      <c r="J5" s="25">
        <v>4223</v>
      </c>
    </row>
    <row r="6" spans="1:10" ht="17.25" customHeight="1" x14ac:dyDescent="0.2">
      <c r="A6" s="33" t="s">
        <v>19</v>
      </c>
      <c r="B6" s="25">
        <v>50</v>
      </c>
      <c r="C6" s="25"/>
      <c r="D6" s="25">
        <v>157</v>
      </c>
      <c r="E6" s="25"/>
      <c r="F6" s="25"/>
      <c r="G6" s="25"/>
      <c r="H6" s="25"/>
      <c r="I6" s="25"/>
      <c r="J6" s="25">
        <v>207</v>
      </c>
    </row>
    <row r="7" spans="1:10" ht="17.25" customHeight="1" x14ac:dyDescent="0.2">
      <c r="A7" s="33" t="s">
        <v>20</v>
      </c>
      <c r="B7" s="25">
        <v>32</v>
      </c>
      <c r="C7" s="25">
        <v>0</v>
      </c>
      <c r="D7" s="25">
        <v>225</v>
      </c>
      <c r="E7" s="25"/>
      <c r="F7" s="25"/>
      <c r="G7" s="25"/>
      <c r="H7" s="25"/>
      <c r="I7" s="25"/>
      <c r="J7" s="25">
        <v>257</v>
      </c>
    </row>
    <row r="8" spans="1:10" ht="17.25" customHeight="1" x14ac:dyDescent="0.2">
      <c r="A8" s="33" t="s">
        <v>21</v>
      </c>
      <c r="B8" s="25">
        <v>117</v>
      </c>
      <c r="C8" s="25">
        <v>3</v>
      </c>
      <c r="D8" s="25">
        <v>393</v>
      </c>
      <c r="E8" s="25"/>
      <c r="F8" s="25"/>
      <c r="G8" s="25"/>
      <c r="H8" s="25"/>
      <c r="I8" s="25"/>
      <c r="J8" s="25">
        <v>513</v>
      </c>
    </row>
    <row r="9" spans="1:10" ht="17.25" customHeight="1" x14ac:dyDescent="0.2">
      <c r="A9" s="33" t="s">
        <v>22</v>
      </c>
      <c r="B9" s="25">
        <v>63</v>
      </c>
      <c r="C9" s="25">
        <v>0</v>
      </c>
      <c r="D9" s="25">
        <v>350</v>
      </c>
      <c r="E9" s="25"/>
      <c r="F9" s="25"/>
      <c r="G9" s="25"/>
      <c r="H9" s="25"/>
      <c r="I9" s="25"/>
      <c r="J9" s="25">
        <v>413</v>
      </c>
    </row>
    <row r="10" spans="1:10" ht="17.25" customHeight="1" x14ac:dyDescent="0.2">
      <c r="A10" s="33" t="s">
        <v>23</v>
      </c>
      <c r="B10" s="25">
        <v>86</v>
      </c>
      <c r="C10" s="25"/>
      <c r="D10" s="25">
        <v>444</v>
      </c>
      <c r="E10" s="25"/>
      <c r="F10" s="25"/>
      <c r="G10" s="25"/>
      <c r="H10" s="25"/>
      <c r="I10" s="25"/>
      <c r="J10" s="25">
        <v>530</v>
      </c>
    </row>
    <row r="11" spans="1:10" ht="17.25" customHeight="1" x14ac:dyDescent="0.2">
      <c r="A11" s="33" t="s">
        <v>24</v>
      </c>
      <c r="B11" s="25">
        <v>23</v>
      </c>
      <c r="C11" s="25">
        <v>0</v>
      </c>
      <c r="D11" s="25">
        <v>190</v>
      </c>
      <c r="E11" s="25"/>
      <c r="F11" s="25"/>
      <c r="G11" s="25"/>
      <c r="H11" s="25"/>
      <c r="I11" s="25"/>
      <c r="J11" s="25">
        <v>213</v>
      </c>
    </row>
    <row r="12" spans="1:10" ht="17.25" customHeight="1" x14ac:dyDescent="0.2">
      <c r="A12" s="33" t="s">
        <v>25</v>
      </c>
      <c r="B12" s="25">
        <v>69</v>
      </c>
      <c r="C12" s="25">
        <v>0</v>
      </c>
      <c r="D12" s="25">
        <v>434</v>
      </c>
      <c r="E12" s="25"/>
      <c r="F12" s="25"/>
      <c r="G12" s="25"/>
      <c r="H12" s="25"/>
      <c r="I12" s="25"/>
      <c r="J12" s="25">
        <v>503</v>
      </c>
    </row>
    <row r="13" spans="1:10" ht="17.25" customHeight="1" x14ac:dyDescent="0.2">
      <c r="A13" s="33" t="s">
        <v>26</v>
      </c>
      <c r="B13" s="25">
        <v>55</v>
      </c>
      <c r="C13" s="25">
        <v>0</v>
      </c>
      <c r="D13" s="25">
        <v>106</v>
      </c>
      <c r="E13" s="25"/>
      <c r="F13" s="25"/>
      <c r="G13" s="25"/>
      <c r="H13" s="25"/>
      <c r="I13" s="25"/>
      <c r="J13" s="25">
        <v>161</v>
      </c>
    </row>
    <row r="14" spans="1:10" ht="17.25" customHeight="1" x14ac:dyDescent="0.2">
      <c r="A14" s="33" t="s">
        <v>27</v>
      </c>
      <c r="B14" s="25">
        <v>93</v>
      </c>
      <c r="C14" s="25"/>
      <c r="D14" s="25">
        <v>429</v>
      </c>
      <c r="E14" s="25"/>
      <c r="F14" s="25"/>
      <c r="G14" s="25"/>
      <c r="H14" s="25"/>
      <c r="I14" s="25"/>
      <c r="J14" s="25">
        <v>522</v>
      </c>
    </row>
    <row r="15" spans="1:10" ht="17.25" customHeight="1" x14ac:dyDescent="0.2">
      <c r="A15" s="33" t="s">
        <v>28</v>
      </c>
      <c r="B15" s="25">
        <v>50</v>
      </c>
      <c r="C15" s="25">
        <v>1</v>
      </c>
      <c r="D15" s="25">
        <v>123</v>
      </c>
      <c r="E15" s="25"/>
      <c r="F15" s="25"/>
      <c r="G15" s="25"/>
      <c r="H15" s="25"/>
      <c r="I15" s="25"/>
      <c r="J15" s="25">
        <v>174</v>
      </c>
    </row>
    <row r="16" spans="1:10" ht="17.25" customHeight="1" x14ac:dyDescent="0.2">
      <c r="A16" s="33" t="s">
        <v>29</v>
      </c>
      <c r="B16" s="25">
        <v>50</v>
      </c>
      <c r="C16" s="25">
        <v>1</v>
      </c>
      <c r="D16" s="25">
        <v>346</v>
      </c>
      <c r="E16" s="25"/>
      <c r="F16" s="25"/>
      <c r="G16" s="25"/>
      <c r="H16" s="25"/>
      <c r="I16" s="25"/>
      <c r="J16" s="25">
        <v>397</v>
      </c>
    </row>
    <row r="17" spans="1:10" ht="17.25" customHeight="1" x14ac:dyDescent="0.2">
      <c r="A17" s="33" t="s">
        <v>30</v>
      </c>
      <c r="B17" s="25">
        <v>68</v>
      </c>
      <c r="C17" s="25">
        <v>18</v>
      </c>
      <c r="D17" s="25">
        <v>247</v>
      </c>
      <c r="E17" s="25"/>
      <c r="F17" s="25"/>
      <c r="G17" s="25"/>
      <c r="H17" s="25"/>
      <c r="I17" s="25"/>
      <c r="J17" s="25">
        <v>333</v>
      </c>
    </row>
    <row r="18" spans="1:10" ht="17.25" customHeight="1" x14ac:dyDescent="0.2">
      <c r="A18" s="32" t="s">
        <v>8</v>
      </c>
      <c r="B18" s="25">
        <v>1</v>
      </c>
      <c r="C18" s="25"/>
      <c r="D18" s="25">
        <v>70</v>
      </c>
      <c r="E18" s="25">
        <v>437</v>
      </c>
      <c r="F18" s="25"/>
      <c r="G18" s="25"/>
      <c r="H18" s="25"/>
      <c r="I18" s="25"/>
      <c r="J18" s="25">
        <v>508</v>
      </c>
    </row>
    <row r="19" spans="1:10" ht="17.25" customHeight="1" x14ac:dyDescent="0.2">
      <c r="A19" s="33"/>
      <c r="B19" s="25"/>
      <c r="C19" s="25"/>
      <c r="D19" s="25"/>
      <c r="E19" s="25"/>
      <c r="F19" s="25"/>
      <c r="G19" s="25"/>
      <c r="H19" s="25"/>
      <c r="I19" s="25"/>
      <c r="J19" s="25"/>
    </row>
    <row r="20" spans="1:10" ht="17.25" customHeight="1" x14ac:dyDescent="0.2">
      <c r="A20" s="32" t="s">
        <v>9</v>
      </c>
      <c r="B20" s="25">
        <v>2</v>
      </c>
      <c r="C20" s="25"/>
      <c r="D20" s="25">
        <v>31</v>
      </c>
      <c r="E20" s="25">
        <v>4039</v>
      </c>
      <c r="F20" s="25">
        <v>58</v>
      </c>
      <c r="G20" s="25">
        <v>1843</v>
      </c>
      <c r="H20" s="25">
        <v>232</v>
      </c>
      <c r="I20" s="25">
        <v>0</v>
      </c>
      <c r="J20" s="25">
        <v>6205</v>
      </c>
    </row>
    <row r="21" spans="1:10" ht="17.25" customHeight="1" x14ac:dyDescent="0.2">
      <c r="A21" s="33" t="s">
        <v>31</v>
      </c>
      <c r="B21" s="25">
        <v>2</v>
      </c>
      <c r="C21" s="25"/>
      <c r="D21" s="25"/>
      <c r="E21" s="25">
        <v>1420</v>
      </c>
      <c r="F21" s="25">
        <v>58</v>
      </c>
      <c r="G21" s="25">
        <v>616</v>
      </c>
      <c r="H21" s="25">
        <v>71</v>
      </c>
      <c r="I21" s="25">
        <v>0</v>
      </c>
      <c r="J21" s="25">
        <v>2167</v>
      </c>
    </row>
    <row r="22" spans="1:10" ht="17.25" customHeight="1" x14ac:dyDescent="0.2">
      <c r="A22" s="33" t="s">
        <v>32</v>
      </c>
      <c r="B22" s="25"/>
      <c r="C22" s="25"/>
      <c r="D22" s="25">
        <v>16</v>
      </c>
      <c r="E22" s="25">
        <v>812</v>
      </c>
      <c r="F22" s="25"/>
      <c r="G22" s="25">
        <v>105</v>
      </c>
      <c r="H22" s="25"/>
      <c r="I22" s="25"/>
      <c r="J22" s="25">
        <v>933</v>
      </c>
    </row>
    <row r="23" spans="1:10" ht="17.25" customHeight="1" x14ac:dyDescent="0.2">
      <c r="A23" s="33" t="s">
        <v>33</v>
      </c>
      <c r="B23" s="25"/>
      <c r="C23" s="25"/>
      <c r="D23" s="25">
        <v>4</v>
      </c>
      <c r="E23" s="25">
        <v>1197</v>
      </c>
      <c r="F23" s="25">
        <v>0</v>
      </c>
      <c r="G23" s="25">
        <v>868</v>
      </c>
      <c r="H23" s="25">
        <v>161</v>
      </c>
      <c r="I23" s="25">
        <v>0</v>
      </c>
      <c r="J23" s="25">
        <v>2230</v>
      </c>
    </row>
    <row r="24" spans="1:10" ht="17.25" customHeight="1" x14ac:dyDescent="0.2">
      <c r="A24" s="33" t="s">
        <v>34</v>
      </c>
      <c r="B24" s="25">
        <v>0</v>
      </c>
      <c r="C24" s="25"/>
      <c r="D24" s="25">
        <v>11</v>
      </c>
      <c r="E24" s="25">
        <v>610</v>
      </c>
      <c r="F24" s="25">
        <v>0</v>
      </c>
      <c r="G24" s="25">
        <v>254</v>
      </c>
      <c r="H24" s="25"/>
      <c r="I24" s="25">
        <v>0</v>
      </c>
      <c r="J24" s="25">
        <v>875</v>
      </c>
    </row>
    <row r="25" spans="1:10" ht="17.25" customHeight="1" x14ac:dyDescent="0.2">
      <c r="A25" s="32" t="s">
        <v>6</v>
      </c>
      <c r="B25" s="25">
        <v>759</v>
      </c>
      <c r="C25" s="25">
        <v>23</v>
      </c>
      <c r="D25" s="25">
        <v>3545</v>
      </c>
      <c r="E25" s="25">
        <v>4476</v>
      </c>
      <c r="F25" s="25">
        <v>58</v>
      </c>
      <c r="G25" s="25">
        <v>1843</v>
      </c>
      <c r="H25" s="25">
        <v>232</v>
      </c>
      <c r="I25" s="25">
        <v>0</v>
      </c>
      <c r="J25" s="25">
        <v>10936</v>
      </c>
    </row>
    <row r="27" spans="1:10" ht="29.25" customHeight="1" x14ac:dyDescent="0.2">
      <c r="A27" s="121" t="s">
        <v>11</v>
      </c>
      <c r="B27" s="121"/>
      <c r="C27" s="121"/>
      <c r="D27" s="121"/>
      <c r="E27" s="121"/>
      <c r="F27" s="121"/>
      <c r="G27" s="121"/>
      <c r="H27" s="121"/>
      <c r="I27" s="121"/>
      <c r="J27" s="121"/>
    </row>
    <row r="28" spans="1:10" x14ac:dyDescent="0.2">
      <c r="A28" s="121" t="s">
        <v>16</v>
      </c>
      <c r="B28" s="121"/>
      <c r="C28" s="121"/>
      <c r="D28" s="121"/>
      <c r="E28" s="121"/>
      <c r="F28" s="121"/>
      <c r="G28" s="121"/>
      <c r="H28" s="121"/>
      <c r="I28" s="121"/>
      <c r="J28" s="121"/>
    </row>
    <row r="30" spans="1:10" ht="15" x14ac:dyDescent="0.25">
      <c r="A30" s="19" t="s">
        <v>17</v>
      </c>
    </row>
    <row r="31" spans="1:10" ht="77.25" customHeight="1" x14ac:dyDescent="0.2">
      <c r="A31" s="116" t="s">
        <v>35</v>
      </c>
      <c r="B31" s="116"/>
      <c r="C31" s="116"/>
      <c r="D31" s="116"/>
      <c r="E31" s="116"/>
      <c r="F31" s="116"/>
      <c r="G31" s="116"/>
      <c r="H31" s="116"/>
      <c r="I31" s="116"/>
      <c r="J31" s="116"/>
    </row>
  </sheetData>
  <mergeCells count="6">
    <mergeCell ref="A31:J31"/>
    <mergeCell ref="A1:J1"/>
    <mergeCell ref="B3:E3"/>
    <mergeCell ref="F3:I3"/>
    <mergeCell ref="A27:J27"/>
    <mergeCell ref="A28:J28"/>
  </mergeCells>
  <pageMargins left="0.7" right="0.7" top="0.75" bottom="0.75" header="0.3" footer="0.3"/>
  <pageSetup scale="85" orientation="landscape" r:id="rId1"/>
  <headerFooter>
    <oddFooter>&amp;L&amp;"Arial,Regular"&amp;9Prepared by the ConnSCU Office of Policy and Research, October 29, 2012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31"/>
  <sheetViews>
    <sheetView zoomScale="80" zoomScaleNormal="80" workbookViewId="0">
      <selection activeCell="A2" sqref="A2"/>
    </sheetView>
  </sheetViews>
  <sheetFormatPr defaultRowHeight="14.25" x14ac:dyDescent="0.2"/>
  <cols>
    <col min="1" max="1" width="40.140625" style="14" customWidth="1"/>
    <col min="2" max="10" width="11.42578125" style="14" customWidth="1"/>
    <col min="11" max="16384" width="9.140625" style="14"/>
  </cols>
  <sheetData>
    <row r="1" spans="1:10" ht="15" x14ac:dyDescent="0.25">
      <c r="A1" s="122" t="s">
        <v>42</v>
      </c>
      <c r="B1" s="122"/>
      <c r="C1" s="122"/>
      <c r="D1" s="122"/>
      <c r="E1" s="122"/>
      <c r="F1" s="122"/>
      <c r="G1" s="122"/>
      <c r="H1" s="122"/>
      <c r="I1" s="122"/>
      <c r="J1" s="122"/>
    </row>
    <row r="2" spans="1:10" x14ac:dyDescent="0.2">
      <c r="A2" s="29"/>
      <c r="B2" s="29"/>
      <c r="C2" s="29"/>
      <c r="D2" s="29"/>
      <c r="E2" s="29"/>
      <c r="F2" s="29"/>
      <c r="G2" s="29"/>
      <c r="H2" s="29"/>
      <c r="I2" s="29"/>
      <c r="J2" s="29"/>
    </row>
    <row r="3" spans="1:10" x14ac:dyDescent="0.2">
      <c r="A3" s="29"/>
      <c r="B3" s="123" t="s">
        <v>12</v>
      </c>
      <c r="C3" s="123"/>
      <c r="D3" s="123"/>
      <c r="E3" s="123"/>
      <c r="F3" s="123" t="s">
        <v>13</v>
      </c>
      <c r="G3" s="123"/>
      <c r="H3" s="123"/>
      <c r="I3" s="123"/>
      <c r="J3" s="29"/>
    </row>
    <row r="4" spans="1:10" ht="38.25" x14ac:dyDescent="0.2">
      <c r="A4" s="30" t="s">
        <v>14</v>
      </c>
      <c r="B4" s="31" t="s">
        <v>0</v>
      </c>
      <c r="C4" s="31" t="s">
        <v>15</v>
      </c>
      <c r="D4" s="31" t="s">
        <v>1</v>
      </c>
      <c r="E4" s="31" t="s">
        <v>2</v>
      </c>
      <c r="F4" s="31" t="s">
        <v>3</v>
      </c>
      <c r="G4" s="31" t="s">
        <v>4</v>
      </c>
      <c r="H4" s="31" t="s">
        <v>5</v>
      </c>
      <c r="I4" s="31" t="s">
        <v>10</v>
      </c>
      <c r="J4" s="31" t="s">
        <v>6</v>
      </c>
    </row>
    <row r="5" spans="1:10" ht="17.25" customHeight="1" x14ac:dyDescent="0.2">
      <c r="A5" s="32" t="s">
        <v>7</v>
      </c>
      <c r="B5" s="25">
        <v>695</v>
      </c>
      <c r="C5" s="25">
        <v>25</v>
      </c>
      <c r="D5" s="25">
        <v>3658</v>
      </c>
      <c r="E5" s="25"/>
      <c r="F5" s="25"/>
      <c r="G5" s="25"/>
      <c r="H5" s="25"/>
      <c r="I5" s="25"/>
      <c r="J5" s="25">
        <v>4378</v>
      </c>
    </row>
    <row r="6" spans="1:10" ht="17.25" customHeight="1" x14ac:dyDescent="0.2">
      <c r="A6" s="33" t="s">
        <v>19</v>
      </c>
      <c r="B6" s="25">
        <v>43</v>
      </c>
      <c r="C6" s="25"/>
      <c r="D6" s="25">
        <v>137</v>
      </c>
      <c r="E6" s="25"/>
      <c r="F6" s="25"/>
      <c r="G6" s="25"/>
      <c r="H6" s="25"/>
      <c r="I6" s="25"/>
      <c r="J6" s="25">
        <v>180</v>
      </c>
    </row>
    <row r="7" spans="1:10" ht="17.25" customHeight="1" x14ac:dyDescent="0.2">
      <c r="A7" s="33" t="s">
        <v>20</v>
      </c>
      <c r="B7" s="25">
        <v>35</v>
      </c>
      <c r="C7" s="25">
        <v>0</v>
      </c>
      <c r="D7" s="25">
        <v>276</v>
      </c>
      <c r="E7" s="25"/>
      <c r="F7" s="25"/>
      <c r="G7" s="25"/>
      <c r="H7" s="25"/>
      <c r="I7" s="25"/>
      <c r="J7" s="25">
        <v>311</v>
      </c>
    </row>
    <row r="8" spans="1:10" ht="17.25" customHeight="1" x14ac:dyDescent="0.2">
      <c r="A8" s="33" t="s">
        <v>21</v>
      </c>
      <c r="B8" s="25">
        <v>110</v>
      </c>
      <c r="C8" s="25">
        <v>4</v>
      </c>
      <c r="D8" s="25">
        <v>415</v>
      </c>
      <c r="E8" s="25"/>
      <c r="F8" s="25"/>
      <c r="G8" s="25"/>
      <c r="H8" s="25"/>
      <c r="I8" s="25"/>
      <c r="J8" s="25">
        <v>529</v>
      </c>
    </row>
    <row r="9" spans="1:10" ht="17.25" customHeight="1" x14ac:dyDescent="0.2">
      <c r="A9" s="33" t="s">
        <v>22</v>
      </c>
      <c r="B9" s="25">
        <v>50</v>
      </c>
      <c r="C9" s="25">
        <v>1</v>
      </c>
      <c r="D9" s="25">
        <v>340</v>
      </c>
      <c r="E9" s="25"/>
      <c r="F9" s="25"/>
      <c r="G9" s="25"/>
      <c r="H9" s="25"/>
      <c r="I9" s="25"/>
      <c r="J9" s="25">
        <v>391</v>
      </c>
    </row>
    <row r="10" spans="1:10" ht="17.25" customHeight="1" x14ac:dyDescent="0.2">
      <c r="A10" s="33" t="s">
        <v>23</v>
      </c>
      <c r="B10" s="25">
        <v>96</v>
      </c>
      <c r="C10" s="25"/>
      <c r="D10" s="25">
        <v>490</v>
      </c>
      <c r="E10" s="25"/>
      <c r="F10" s="25"/>
      <c r="G10" s="25"/>
      <c r="H10" s="25"/>
      <c r="I10" s="25"/>
      <c r="J10" s="25">
        <v>586</v>
      </c>
    </row>
    <row r="11" spans="1:10" ht="17.25" customHeight="1" x14ac:dyDescent="0.2">
      <c r="A11" s="33" t="s">
        <v>24</v>
      </c>
      <c r="B11" s="25">
        <v>20</v>
      </c>
      <c r="C11" s="25">
        <v>1</v>
      </c>
      <c r="D11" s="25">
        <v>201</v>
      </c>
      <c r="E11" s="25"/>
      <c r="F11" s="25"/>
      <c r="G11" s="25"/>
      <c r="H11" s="25"/>
      <c r="I11" s="25"/>
      <c r="J11" s="25">
        <v>222</v>
      </c>
    </row>
    <row r="12" spans="1:10" ht="17.25" customHeight="1" x14ac:dyDescent="0.2">
      <c r="A12" s="33" t="s">
        <v>25</v>
      </c>
      <c r="B12" s="25">
        <v>58</v>
      </c>
      <c r="C12" s="25">
        <v>0</v>
      </c>
      <c r="D12" s="25">
        <v>478</v>
      </c>
      <c r="E12" s="25"/>
      <c r="F12" s="25"/>
      <c r="G12" s="25"/>
      <c r="H12" s="25"/>
      <c r="I12" s="25"/>
      <c r="J12" s="25">
        <v>536</v>
      </c>
    </row>
    <row r="13" spans="1:10" ht="17.25" customHeight="1" x14ac:dyDescent="0.2">
      <c r="A13" s="33" t="s">
        <v>26</v>
      </c>
      <c r="B13" s="25">
        <v>37</v>
      </c>
      <c r="C13" s="25"/>
      <c r="D13" s="25">
        <v>123</v>
      </c>
      <c r="E13" s="25"/>
      <c r="F13" s="25"/>
      <c r="G13" s="25"/>
      <c r="H13" s="25"/>
      <c r="I13" s="25"/>
      <c r="J13" s="25">
        <v>160</v>
      </c>
    </row>
    <row r="14" spans="1:10" ht="17.25" customHeight="1" x14ac:dyDescent="0.2">
      <c r="A14" s="33" t="s">
        <v>27</v>
      </c>
      <c r="B14" s="25">
        <v>86</v>
      </c>
      <c r="C14" s="25"/>
      <c r="D14" s="25">
        <v>437</v>
      </c>
      <c r="E14" s="25"/>
      <c r="F14" s="25"/>
      <c r="G14" s="25"/>
      <c r="H14" s="25"/>
      <c r="I14" s="25"/>
      <c r="J14" s="25">
        <v>523</v>
      </c>
    </row>
    <row r="15" spans="1:10" ht="17.25" customHeight="1" x14ac:dyDescent="0.2">
      <c r="A15" s="33" t="s">
        <v>28</v>
      </c>
      <c r="B15" s="25">
        <v>55</v>
      </c>
      <c r="C15" s="25">
        <v>1</v>
      </c>
      <c r="D15" s="25">
        <v>130</v>
      </c>
      <c r="E15" s="25"/>
      <c r="F15" s="25"/>
      <c r="G15" s="25"/>
      <c r="H15" s="25"/>
      <c r="I15" s="25"/>
      <c r="J15" s="25">
        <v>186</v>
      </c>
    </row>
    <row r="16" spans="1:10" ht="17.25" customHeight="1" x14ac:dyDescent="0.2">
      <c r="A16" s="33" t="s">
        <v>29</v>
      </c>
      <c r="B16" s="25">
        <v>44</v>
      </c>
      <c r="C16" s="25">
        <v>0</v>
      </c>
      <c r="D16" s="25">
        <v>357</v>
      </c>
      <c r="E16" s="25"/>
      <c r="F16" s="25"/>
      <c r="G16" s="25"/>
      <c r="H16" s="25"/>
      <c r="I16" s="25"/>
      <c r="J16" s="25">
        <v>401</v>
      </c>
    </row>
    <row r="17" spans="1:10" ht="17.25" customHeight="1" x14ac:dyDescent="0.2">
      <c r="A17" s="33" t="s">
        <v>30</v>
      </c>
      <c r="B17" s="25">
        <v>61</v>
      </c>
      <c r="C17" s="25">
        <v>18</v>
      </c>
      <c r="D17" s="25">
        <v>274</v>
      </c>
      <c r="E17" s="25"/>
      <c r="F17" s="25"/>
      <c r="G17" s="25"/>
      <c r="H17" s="25"/>
      <c r="I17" s="25"/>
      <c r="J17" s="25">
        <v>353</v>
      </c>
    </row>
    <row r="18" spans="1:10" ht="17.25" customHeight="1" x14ac:dyDescent="0.2">
      <c r="A18" s="32" t="s">
        <v>8</v>
      </c>
      <c r="B18" s="25">
        <v>1</v>
      </c>
      <c r="C18" s="25"/>
      <c r="D18" s="25">
        <v>82</v>
      </c>
      <c r="E18" s="25">
        <v>437</v>
      </c>
      <c r="F18" s="25"/>
      <c r="G18" s="25"/>
      <c r="H18" s="25"/>
      <c r="I18" s="25"/>
      <c r="J18" s="25">
        <v>520</v>
      </c>
    </row>
    <row r="19" spans="1:10" ht="17.25" customHeight="1" x14ac:dyDescent="0.2">
      <c r="A19" s="33"/>
      <c r="B19" s="25"/>
      <c r="C19" s="25"/>
      <c r="D19" s="25"/>
      <c r="E19" s="25"/>
      <c r="F19" s="25"/>
      <c r="G19" s="25"/>
      <c r="H19" s="25"/>
      <c r="I19" s="25"/>
      <c r="J19" s="25"/>
    </row>
    <row r="20" spans="1:10" ht="17.25" customHeight="1" x14ac:dyDescent="0.2">
      <c r="A20" s="32" t="s">
        <v>9</v>
      </c>
      <c r="B20" s="25">
        <v>0</v>
      </c>
      <c r="C20" s="25"/>
      <c r="D20" s="25">
        <v>26</v>
      </c>
      <c r="E20" s="25">
        <v>4253</v>
      </c>
      <c r="F20" s="25">
        <v>38</v>
      </c>
      <c r="G20" s="25">
        <v>1833</v>
      </c>
      <c r="H20" s="25">
        <v>240</v>
      </c>
      <c r="I20" s="25">
        <v>0</v>
      </c>
      <c r="J20" s="25">
        <v>6390</v>
      </c>
    </row>
    <row r="21" spans="1:10" ht="17.25" customHeight="1" x14ac:dyDescent="0.2">
      <c r="A21" s="33" t="s">
        <v>31</v>
      </c>
      <c r="B21" s="25">
        <v>0</v>
      </c>
      <c r="C21" s="25"/>
      <c r="D21" s="25"/>
      <c r="E21" s="25">
        <v>1530</v>
      </c>
      <c r="F21" s="25">
        <v>38</v>
      </c>
      <c r="G21" s="25">
        <v>626</v>
      </c>
      <c r="H21" s="25">
        <v>58</v>
      </c>
      <c r="I21" s="25">
        <v>0</v>
      </c>
      <c r="J21" s="25">
        <v>2252</v>
      </c>
    </row>
    <row r="22" spans="1:10" ht="17.25" customHeight="1" x14ac:dyDescent="0.2">
      <c r="A22" s="33" t="s">
        <v>32</v>
      </c>
      <c r="B22" s="25"/>
      <c r="C22" s="25"/>
      <c r="D22" s="25">
        <v>10</v>
      </c>
      <c r="E22" s="25">
        <v>860</v>
      </c>
      <c r="F22" s="25"/>
      <c r="G22" s="25">
        <v>99</v>
      </c>
      <c r="H22" s="25"/>
      <c r="I22" s="25"/>
      <c r="J22" s="25">
        <v>969</v>
      </c>
    </row>
    <row r="23" spans="1:10" ht="17.25" customHeight="1" x14ac:dyDescent="0.2">
      <c r="A23" s="33" t="s">
        <v>33</v>
      </c>
      <c r="B23" s="25"/>
      <c r="C23" s="25"/>
      <c r="D23" s="25">
        <v>5</v>
      </c>
      <c r="E23" s="25">
        <v>1180</v>
      </c>
      <c r="F23" s="25">
        <v>0</v>
      </c>
      <c r="G23" s="25">
        <v>901</v>
      </c>
      <c r="H23" s="25">
        <v>182</v>
      </c>
      <c r="I23" s="25">
        <v>0</v>
      </c>
      <c r="J23" s="25">
        <v>2268</v>
      </c>
    </row>
    <row r="24" spans="1:10" ht="17.25" customHeight="1" x14ac:dyDescent="0.2">
      <c r="A24" s="33" t="s">
        <v>34</v>
      </c>
      <c r="B24" s="25">
        <v>0</v>
      </c>
      <c r="C24" s="25"/>
      <c r="D24" s="25">
        <v>11</v>
      </c>
      <c r="E24" s="25">
        <v>683</v>
      </c>
      <c r="F24" s="25">
        <v>0</v>
      </c>
      <c r="G24" s="25">
        <v>207</v>
      </c>
      <c r="H24" s="25"/>
      <c r="I24" s="25">
        <v>0</v>
      </c>
      <c r="J24" s="25">
        <v>901</v>
      </c>
    </row>
    <row r="25" spans="1:10" ht="17.25" customHeight="1" x14ac:dyDescent="0.2">
      <c r="A25" s="32" t="s">
        <v>6</v>
      </c>
      <c r="B25" s="25">
        <v>696</v>
      </c>
      <c r="C25" s="25">
        <v>25</v>
      </c>
      <c r="D25" s="25">
        <v>3766</v>
      </c>
      <c r="E25" s="25">
        <v>4690</v>
      </c>
      <c r="F25" s="25">
        <v>38</v>
      </c>
      <c r="G25" s="25">
        <v>1833</v>
      </c>
      <c r="H25" s="25">
        <v>240</v>
      </c>
      <c r="I25" s="25">
        <v>0</v>
      </c>
      <c r="J25" s="25">
        <v>11288</v>
      </c>
    </row>
    <row r="27" spans="1:10" ht="29.25" customHeight="1" x14ac:dyDescent="0.2">
      <c r="A27" s="121" t="s">
        <v>11</v>
      </c>
      <c r="B27" s="121"/>
      <c r="C27" s="121"/>
      <c r="D27" s="121"/>
      <c r="E27" s="121"/>
      <c r="F27" s="121"/>
      <c r="G27" s="121"/>
      <c r="H27" s="121"/>
      <c r="I27" s="121"/>
      <c r="J27" s="121"/>
    </row>
    <row r="28" spans="1:10" x14ac:dyDescent="0.2">
      <c r="A28" s="121" t="s">
        <v>16</v>
      </c>
      <c r="B28" s="121"/>
      <c r="C28" s="121"/>
      <c r="D28" s="121"/>
      <c r="E28" s="121"/>
      <c r="F28" s="121"/>
      <c r="G28" s="121"/>
      <c r="H28" s="121"/>
      <c r="I28" s="121"/>
      <c r="J28" s="121"/>
    </row>
    <row r="30" spans="1:10" ht="15" x14ac:dyDescent="0.25">
      <c r="A30" s="19" t="s">
        <v>17</v>
      </c>
    </row>
    <row r="31" spans="1:10" ht="77.25" customHeight="1" x14ac:dyDescent="0.2">
      <c r="A31" s="116" t="s">
        <v>35</v>
      </c>
      <c r="B31" s="116"/>
      <c r="C31" s="116"/>
      <c r="D31" s="116"/>
      <c r="E31" s="116"/>
      <c r="F31" s="116"/>
      <c r="G31" s="116"/>
      <c r="H31" s="116"/>
      <c r="I31" s="116"/>
      <c r="J31" s="116"/>
    </row>
  </sheetData>
  <mergeCells count="6">
    <mergeCell ref="A31:J31"/>
    <mergeCell ref="A1:J1"/>
    <mergeCell ref="B3:E3"/>
    <mergeCell ref="F3:I3"/>
    <mergeCell ref="A27:J27"/>
    <mergeCell ref="A28:J28"/>
  </mergeCells>
  <pageMargins left="0.7" right="0.7" top="0.75" bottom="0.75" header="0.3" footer="0.3"/>
  <pageSetup scale="85" orientation="landscape" r:id="rId1"/>
  <headerFooter>
    <oddFooter>&amp;L&amp;"Arial,Regular"&amp;9Prepared by the ConnSCU Office of Policy and Research, October 29, 2012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31"/>
  <sheetViews>
    <sheetView zoomScale="80" zoomScaleNormal="80" workbookViewId="0">
      <selection activeCell="A2" sqref="A2"/>
    </sheetView>
  </sheetViews>
  <sheetFormatPr defaultRowHeight="14.25" x14ac:dyDescent="0.2"/>
  <cols>
    <col min="1" max="1" width="40.140625" style="14" customWidth="1"/>
    <col min="2" max="10" width="11.42578125" style="14" customWidth="1"/>
    <col min="11" max="16384" width="9.140625" style="14"/>
  </cols>
  <sheetData>
    <row r="1" spans="1:10" ht="15" x14ac:dyDescent="0.25">
      <c r="A1" s="122" t="s">
        <v>41</v>
      </c>
      <c r="B1" s="122"/>
      <c r="C1" s="122"/>
      <c r="D1" s="122"/>
      <c r="E1" s="122"/>
      <c r="F1" s="122"/>
      <c r="G1" s="122"/>
      <c r="H1" s="122"/>
      <c r="I1" s="122"/>
      <c r="J1" s="122"/>
    </row>
    <row r="2" spans="1:10" x14ac:dyDescent="0.2">
      <c r="A2" s="29"/>
      <c r="B2" s="29"/>
      <c r="C2" s="29"/>
      <c r="D2" s="29"/>
      <c r="E2" s="29"/>
      <c r="F2" s="29"/>
      <c r="G2" s="29"/>
      <c r="H2" s="29"/>
      <c r="I2" s="29"/>
      <c r="J2" s="29"/>
    </row>
    <row r="3" spans="1:10" x14ac:dyDescent="0.2">
      <c r="A3" s="29"/>
      <c r="B3" s="123" t="s">
        <v>12</v>
      </c>
      <c r="C3" s="123"/>
      <c r="D3" s="123"/>
      <c r="E3" s="123"/>
      <c r="F3" s="123" t="s">
        <v>13</v>
      </c>
      <c r="G3" s="123"/>
      <c r="H3" s="123"/>
      <c r="I3" s="123"/>
      <c r="J3" s="29"/>
    </row>
    <row r="4" spans="1:10" ht="38.25" x14ac:dyDescent="0.2">
      <c r="A4" s="30" t="s">
        <v>14</v>
      </c>
      <c r="B4" s="31" t="s">
        <v>0</v>
      </c>
      <c r="C4" s="31" t="s">
        <v>15</v>
      </c>
      <c r="D4" s="31" t="s">
        <v>1</v>
      </c>
      <c r="E4" s="31" t="s">
        <v>2</v>
      </c>
      <c r="F4" s="31" t="s">
        <v>3</v>
      </c>
      <c r="G4" s="31" t="s">
        <v>4</v>
      </c>
      <c r="H4" s="31" t="s">
        <v>5</v>
      </c>
      <c r="I4" s="31" t="s">
        <v>10</v>
      </c>
      <c r="J4" s="31" t="s">
        <v>6</v>
      </c>
    </row>
    <row r="5" spans="1:10" ht="17.25" customHeight="1" x14ac:dyDescent="0.2">
      <c r="A5" s="32" t="s">
        <v>7</v>
      </c>
      <c r="B5" s="25">
        <v>774</v>
      </c>
      <c r="C5" s="25">
        <v>19</v>
      </c>
      <c r="D5" s="25">
        <v>3646</v>
      </c>
      <c r="E5" s="25"/>
      <c r="F5" s="25"/>
      <c r="G5" s="25"/>
      <c r="H5" s="25"/>
      <c r="I5" s="25"/>
      <c r="J5" s="25">
        <v>4439</v>
      </c>
    </row>
    <row r="6" spans="1:10" ht="17.25" customHeight="1" x14ac:dyDescent="0.2">
      <c r="A6" s="33" t="s">
        <v>19</v>
      </c>
      <c r="B6" s="25">
        <v>95</v>
      </c>
      <c r="C6" s="25"/>
      <c r="D6" s="25">
        <v>131</v>
      </c>
      <c r="E6" s="25"/>
      <c r="F6" s="25"/>
      <c r="G6" s="25"/>
      <c r="H6" s="25"/>
      <c r="I6" s="25"/>
      <c r="J6" s="25">
        <v>226</v>
      </c>
    </row>
    <row r="7" spans="1:10" ht="17.25" customHeight="1" x14ac:dyDescent="0.2">
      <c r="A7" s="33" t="s">
        <v>20</v>
      </c>
      <c r="B7" s="25">
        <v>35</v>
      </c>
      <c r="C7" s="25">
        <v>0</v>
      </c>
      <c r="D7" s="25">
        <v>291</v>
      </c>
      <c r="E7" s="25"/>
      <c r="F7" s="25"/>
      <c r="G7" s="25"/>
      <c r="H7" s="25"/>
      <c r="I7" s="25"/>
      <c r="J7" s="25">
        <v>326</v>
      </c>
    </row>
    <row r="8" spans="1:10" ht="17.25" customHeight="1" x14ac:dyDescent="0.2">
      <c r="A8" s="33" t="s">
        <v>21</v>
      </c>
      <c r="B8" s="25">
        <v>120</v>
      </c>
      <c r="C8" s="25">
        <v>4</v>
      </c>
      <c r="D8" s="25">
        <v>462</v>
      </c>
      <c r="E8" s="25"/>
      <c r="F8" s="25"/>
      <c r="G8" s="25"/>
      <c r="H8" s="25"/>
      <c r="I8" s="25"/>
      <c r="J8" s="25">
        <v>586</v>
      </c>
    </row>
    <row r="9" spans="1:10" ht="17.25" customHeight="1" x14ac:dyDescent="0.2">
      <c r="A9" s="33" t="s">
        <v>22</v>
      </c>
      <c r="B9" s="25">
        <v>38</v>
      </c>
      <c r="C9" s="25">
        <v>0</v>
      </c>
      <c r="D9" s="25">
        <v>336</v>
      </c>
      <c r="E9" s="25"/>
      <c r="F9" s="25"/>
      <c r="G9" s="25"/>
      <c r="H9" s="25"/>
      <c r="I9" s="25"/>
      <c r="J9" s="25">
        <v>374</v>
      </c>
    </row>
    <row r="10" spans="1:10" ht="17.25" customHeight="1" x14ac:dyDescent="0.2">
      <c r="A10" s="33" t="s">
        <v>23</v>
      </c>
      <c r="B10" s="25">
        <v>124</v>
      </c>
      <c r="C10" s="25"/>
      <c r="D10" s="25">
        <v>508</v>
      </c>
      <c r="E10" s="25"/>
      <c r="F10" s="25"/>
      <c r="G10" s="25"/>
      <c r="H10" s="25"/>
      <c r="I10" s="25"/>
      <c r="J10" s="25">
        <v>632</v>
      </c>
    </row>
    <row r="11" spans="1:10" ht="17.25" customHeight="1" x14ac:dyDescent="0.2">
      <c r="A11" s="33" t="s">
        <v>24</v>
      </c>
      <c r="B11" s="25">
        <v>17</v>
      </c>
      <c r="C11" s="25">
        <v>0</v>
      </c>
      <c r="D11" s="25">
        <v>183</v>
      </c>
      <c r="E11" s="25"/>
      <c r="F11" s="25"/>
      <c r="G11" s="25"/>
      <c r="H11" s="25"/>
      <c r="I11" s="25"/>
      <c r="J11" s="25">
        <v>200</v>
      </c>
    </row>
    <row r="12" spans="1:10" ht="17.25" customHeight="1" x14ac:dyDescent="0.2">
      <c r="A12" s="33" t="s">
        <v>25</v>
      </c>
      <c r="B12" s="25">
        <v>81</v>
      </c>
      <c r="C12" s="25">
        <v>0</v>
      </c>
      <c r="D12" s="25">
        <v>452</v>
      </c>
      <c r="E12" s="25"/>
      <c r="F12" s="25"/>
      <c r="G12" s="25"/>
      <c r="H12" s="25"/>
      <c r="I12" s="25"/>
      <c r="J12" s="25">
        <v>533</v>
      </c>
    </row>
    <row r="13" spans="1:10" ht="17.25" customHeight="1" x14ac:dyDescent="0.2">
      <c r="A13" s="33" t="s">
        <v>26</v>
      </c>
      <c r="B13" s="25">
        <v>32</v>
      </c>
      <c r="C13" s="25"/>
      <c r="D13" s="25">
        <v>110</v>
      </c>
      <c r="E13" s="25"/>
      <c r="F13" s="25"/>
      <c r="G13" s="25"/>
      <c r="H13" s="25"/>
      <c r="I13" s="25"/>
      <c r="J13" s="25">
        <v>142</v>
      </c>
    </row>
    <row r="14" spans="1:10" ht="17.25" customHeight="1" x14ac:dyDescent="0.2">
      <c r="A14" s="33" t="s">
        <v>27</v>
      </c>
      <c r="B14" s="25">
        <v>78</v>
      </c>
      <c r="C14" s="25"/>
      <c r="D14" s="25">
        <v>411</v>
      </c>
      <c r="E14" s="25"/>
      <c r="F14" s="25"/>
      <c r="G14" s="25"/>
      <c r="H14" s="25"/>
      <c r="I14" s="25"/>
      <c r="J14" s="25">
        <v>489</v>
      </c>
    </row>
    <row r="15" spans="1:10" ht="17.25" customHeight="1" x14ac:dyDescent="0.2">
      <c r="A15" s="33" t="s">
        <v>28</v>
      </c>
      <c r="B15" s="25">
        <v>40</v>
      </c>
      <c r="C15" s="25">
        <v>3</v>
      </c>
      <c r="D15" s="25">
        <v>158</v>
      </c>
      <c r="E15" s="25"/>
      <c r="F15" s="25"/>
      <c r="G15" s="25"/>
      <c r="H15" s="25"/>
      <c r="I15" s="25"/>
      <c r="J15" s="25">
        <v>201</v>
      </c>
    </row>
    <row r="16" spans="1:10" ht="17.25" customHeight="1" x14ac:dyDescent="0.2">
      <c r="A16" s="33" t="s">
        <v>29</v>
      </c>
      <c r="B16" s="25">
        <v>41</v>
      </c>
      <c r="C16" s="25">
        <v>1</v>
      </c>
      <c r="D16" s="25">
        <v>332</v>
      </c>
      <c r="E16" s="25"/>
      <c r="F16" s="25"/>
      <c r="G16" s="25"/>
      <c r="H16" s="25"/>
      <c r="I16" s="25"/>
      <c r="J16" s="25">
        <v>374</v>
      </c>
    </row>
    <row r="17" spans="1:10" ht="17.25" customHeight="1" x14ac:dyDescent="0.2">
      <c r="A17" s="33" t="s">
        <v>30</v>
      </c>
      <c r="B17" s="25">
        <v>73</v>
      </c>
      <c r="C17" s="25">
        <v>11</v>
      </c>
      <c r="D17" s="25">
        <v>272</v>
      </c>
      <c r="E17" s="25"/>
      <c r="F17" s="25"/>
      <c r="G17" s="25"/>
      <c r="H17" s="25"/>
      <c r="I17" s="25"/>
      <c r="J17" s="25">
        <v>356</v>
      </c>
    </row>
    <row r="18" spans="1:10" ht="17.25" customHeight="1" x14ac:dyDescent="0.2">
      <c r="A18" s="32" t="s">
        <v>8</v>
      </c>
      <c r="B18" s="25">
        <v>0</v>
      </c>
      <c r="C18" s="25"/>
      <c r="D18" s="25">
        <v>55</v>
      </c>
      <c r="E18" s="25">
        <v>643</v>
      </c>
      <c r="F18" s="25"/>
      <c r="G18" s="25"/>
      <c r="H18" s="25"/>
      <c r="I18" s="25"/>
      <c r="J18" s="25">
        <v>698</v>
      </c>
    </row>
    <row r="19" spans="1:10" ht="17.25" customHeight="1" x14ac:dyDescent="0.2">
      <c r="A19" s="33"/>
      <c r="B19" s="25"/>
      <c r="C19" s="25"/>
      <c r="D19" s="25"/>
      <c r="E19" s="25"/>
      <c r="F19" s="25"/>
      <c r="G19" s="25"/>
      <c r="H19" s="25"/>
      <c r="I19" s="25"/>
      <c r="J19" s="25"/>
    </row>
    <row r="20" spans="1:10" ht="17.25" customHeight="1" x14ac:dyDescent="0.2">
      <c r="A20" s="32" t="s">
        <v>9</v>
      </c>
      <c r="B20" s="25">
        <v>0</v>
      </c>
      <c r="C20" s="25"/>
      <c r="D20" s="25">
        <v>22</v>
      </c>
      <c r="E20" s="25">
        <v>4471</v>
      </c>
      <c r="F20" s="25">
        <v>38</v>
      </c>
      <c r="G20" s="25">
        <v>1891</v>
      </c>
      <c r="H20" s="25">
        <v>200</v>
      </c>
      <c r="I20" s="25">
        <v>20</v>
      </c>
      <c r="J20" s="25">
        <v>6642</v>
      </c>
    </row>
    <row r="21" spans="1:10" ht="17.25" customHeight="1" x14ac:dyDescent="0.2">
      <c r="A21" s="33" t="s">
        <v>31</v>
      </c>
      <c r="B21" s="25">
        <v>0</v>
      </c>
      <c r="C21" s="25"/>
      <c r="D21" s="25"/>
      <c r="E21" s="25">
        <v>1563</v>
      </c>
      <c r="F21" s="25">
        <v>38</v>
      </c>
      <c r="G21" s="25">
        <v>669</v>
      </c>
      <c r="H21" s="25">
        <v>55</v>
      </c>
      <c r="I21" s="25">
        <v>18</v>
      </c>
      <c r="J21" s="25">
        <v>2343</v>
      </c>
    </row>
    <row r="22" spans="1:10" ht="17.25" customHeight="1" x14ac:dyDescent="0.2">
      <c r="A22" s="33" t="s">
        <v>32</v>
      </c>
      <c r="B22" s="25"/>
      <c r="C22" s="25"/>
      <c r="D22" s="25">
        <v>8</v>
      </c>
      <c r="E22" s="25">
        <v>890</v>
      </c>
      <c r="F22" s="25"/>
      <c r="G22" s="25">
        <v>102</v>
      </c>
      <c r="H22" s="25"/>
      <c r="I22" s="25"/>
      <c r="J22" s="25">
        <v>1000</v>
      </c>
    </row>
    <row r="23" spans="1:10" ht="17.25" customHeight="1" x14ac:dyDescent="0.2">
      <c r="A23" s="33" t="s">
        <v>33</v>
      </c>
      <c r="B23" s="25"/>
      <c r="C23" s="25"/>
      <c r="D23" s="25">
        <v>5</v>
      </c>
      <c r="E23" s="25">
        <v>1287</v>
      </c>
      <c r="F23" s="25">
        <v>0</v>
      </c>
      <c r="G23" s="25">
        <v>881</v>
      </c>
      <c r="H23" s="25">
        <v>145</v>
      </c>
      <c r="I23" s="25">
        <v>2</v>
      </c>
      <c r="J23" s="25">
        <v>2320</v>
      </c>
    </row>
    <row r="24" spans="1:10" ht="17.25" customHeight="1" x14ac:dyDescent="0.2">
      <c r="A24" s="33" t="s">
        <v>34</v>
      </c>
      <c r="B24" s="25">
        <v>0</v>
      </c>
      <c r="C24" s="25"/>
      <c r="D24" s="25">
        <v>9</v>
      </c>
      <c r="E24" s="25">
        <v>731</v>
      </c>
      <c r="F24" s="25">
        <v>0</v>
      </c>
      <c r="G24" s="25">
        <v>239</v>
      </c>
      <c r="H24" s="25"/>
      <c r="I24" s="25">
        <v>0</v>
      </c>
      <c r="J24" s="25">
        <v>979</v>
      </c>
    </row>
    <row r="25" spans="1:10" ht="17.25" customHeight="1" x14ac:dyDescent="0.2">
      <c r="A25" s="32" t="s">
        <v>6</v>
      </c>
      <c r="B25" s="25">
        <v>774</v>
      </c>
      <c r="C25" s="25">
        <v>19</v>
      </c>
      <c r="D25" s="25">
        <v>3723</v>
      </c>
      <c r="E25" s="25">
        <v>5114</v>
      </c>
      <c r="F25" s="25">
        <v>38</v>
      </c>
      <c r="G25" s="25">
        <v>1891</v>
      </c>
      <c r="H25" s="25">
        <v>200</v>
      </c>
      <c r="I25" s="25">
        <v>20</v>
      </c>
      <c r="J25" s="25">
        <v>11779</v>
      </c>
    </row>
    <row r="27" spans="1:10" ht="29.25" customHeight="1" x14ac:dyDescent="0.2">
      <c r="A27" s="121" t="s">
        <v>11</v>
      </c>
      <c r="B27" s="121"/>
      <c r="C27" s="121"/>
      <c r="D27" s="121"/>
      <c r="E27" s="121"/>
      <c r="F27" s="121"/>
      <c r="G27" s="121"/>
      <c r="H27" s="121"/>
      <c r="I27" s="121"/>
      <c r="J27" s="121"/>
    </row>
    <row r="28" spans="1:10" x14ac:dyDescent="0.2">
      <c r="A28" s="121" t="s">
        <v>16</v>
      </c>
      <c r="B28" s="121"/>
      <c r="C28" s="121"/>
      <c r="D28" s="121"/>
      <c r="E28" s="121"/>
      <c r="F28" s="121"/>
      <c r="G28" s="121"/>
      <c r="H28" s="121"/>
      <c r="I28" s="121"/>
      <c r="J28" s="121"/>
    </row>
    <row r="30" spans="1:10" ht="15" x14ac:dyDescent="0.25">
      <c r="A30" s="19" t="s">
        <v>17</v>
      </c>
    </row>
    <row r="31" spans="1:10" ht="77.25" customHeight="1" x14ac:dyDescent="0.2">
      <c r="A31" s="116" t="s">
        <v>35</v>
      </c>
      <c r="B31" s="116"/>
      <c r="C31" s="116"/>
      <c r="D31" s="116"/>
      <c r="E31" s="116"/>
      <c r="F31" s="116"/>
      <c r="G31" s="116"/>
      <c r="H31" s="116"/>
      <c r="I31" s="116"/>
      <c r="J31" s="116"/>
    </row>
  </sheetData>
  <mergeCells count="6">
    <mergeCell ref="A31:J31"/>
    <mergeCell ref="A1:J1"/>
    <mergeCell ref="B3:E3"/>
    <mergeCell ref="F3:I3"/>
    <mergeCell ref="A27:J27"/>
    <mergeCell ref="A28:J28"/>
  </mergeCells>
  <pageMargins left="0.7" right="0.7" top="0.75" bottom="0.75" header="0.3" footer="0.3"/>
  <pageSetup scale="85" orientation="landscape" r:id="rId1"/>
  <headerFooter>
    <oddFooter>&amp;L&amp;"Arial,Regular"&amp;9Prepared by the ConnSCU Office of Policy and Research, October 29, 2012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31"/>
  <sheetViews>
    <sheetView zoomScale="80" zoomScaleNormal="80" workbookViewId="0">
      <selection activeCell="A2" sqref="A2"/>
    </sheetView>
  </sheetViews>
  <sheetFormatPr defaultRowHeight="14.25" x14ac:dyDescent="0.2"/>
  <cols>
    <col min="1" max="1" width="40.140625" style="14" customWidth="1"/>
    <col min="2" max="10" width="11.42578125" style="14" customWidth="1"/>
    <col min="11" max="16384" width="9.140625" style="14"/>
  </cols>
  <sheetData>
    <row r="1" spans="1:10" ht="15" x14ac:dyDescent="0.25">
      <c r="A1" s="122" t="s">
        <v>40</v>
      </c>
      <c r="B1" s="122"/>
      <c r="C1" s="122"/>
      <c r="D1" s="122"/>
      <c r="E1" s="122"/>
      <c r="F1" s="122"/>
      <c r="G1" s="122"/>
      <c r="H1" s="122"/>
      <c r="I1" s="122"/>
      <c r="J1" s="122"/>
    </row>
    <row r="2" spans="1:10" x14ac:dyDescent="0.2">
      <c r="A2" s="29"/>
      <c r="B2" s="29"/>
      <c r="C2" s="29"/>
      <c r="D2" s="29"/>
      <c r="E2" s="29"/>
      <c r="F2" s="29"/>
      <c r="G2" s="29"/>
      <c r="H2" s="29"/>
      <c r="I2" s="29"/>
      <c r="J2" s="29"/>
    </row>
    <row r="3" spans="1:10" x14ac:dyDescent="0.2">
      <c r="A3" s="29"/>
      <c r="B3" s="123" t="s">
        <v>12</v>
      </c>
      <c r="C3" s="123"/>
      <c r="D3" s="123"/>
      <c r="E3" s="123"/>
      <c r="F3" s="123" t="s">
        <v>13</v>
      </c>
      <c r="G3" s="123"/>
      <c r="H3" s="123"/>
      <c r="I3" s="123"/>
      <c r="J3" s="29"/>
    </row>
    <row r="4" spans="1:10" ht="38.25" x14ac:dyDescent="0.2">
      <c r="A4" s="30" t="s">
        <v>14</v>
      </c>
      <c r="B4" s="31" t="s">
        <v>0</v>
      </c>
      <c r="C4" s="31" t="s">
        <v>15</v>
      </c>
      <c r="D4" s="31" t="s">
        <v>1</v>
      </c>
      <c r="E4" s="31" t="s">
        <v>2</v>
      </c>
      <c r="F4" s="31" t="s">
        <v>3</v>
      </c>
      <c r="G4" s="31" t="s">
        <v>4</v>
      </c>
      <c r="H4" s="31" t="s">
        <v>5</v>
      </c>
      <c r="I4" s="31" t="s">
        <v>10</v>
      </c>
      <c r="J4" s="31" t="s">
        <v>6</v>
      </c>
    </row>
    <row r="5" spans="1:10" ht="17.25" customHeight="1" x14ac:dyDescent="0.2">
      <c r="A5" s="32" t="s">
        <v>7</v>
      </c>
      <c r="B5" s="25">
        <v>792</v>
      </c>
      <c r="C5" s="25">
        <v>28</v>
      </c>
      <c r="D5" s="25">
        <v>3839</v>
      </c>
      <c r="E5" s="25"/>
      <c r="F5" s="25"/>
      <c r="G5" s="25"/>
      <c r="H5" s="25"/>
      <c r="I5" s="25"/>
      <c r="J5" s="25">
        <v>4659</v>
      </c>
    </row>
    <row r="6" spans="1:10" ht="17.25" customHeight="1" x14ac:dyDescent="0.2">
      <c r="A6" s="33" t="s">
        <v>19</v>
      </c>
      <c r="B6" s="25">
        <v>120</v>
      </c>
      <c r="C6" s="25"/>
      <c r="D6" s="25">
        <v>155</v>
      </c>
      <c r="E6" s="25"/>
      <c r="F6" s="25"/>
      <c r="G6" s="25"/>
      <c r="H6" s="25"/>
      <c r="I6" s="25"/>
      <c r="J6" s="25">
        <v>275</v>
      </c>
    </row>
    <row r="7" spans="1:10" ht="17.25" customHeight="1" x14ac:dyDescent="0.2">
      <c r="A7" s="33" t="s">
        <v>20</v>
      </c>
      <c r="B7" s="25">
        <v>28</v>
      </c>
      <c r="C7" s="25">
        <v>0</v>
      </c>
      <c r="D7" s="25">
        <v>277</v>
      </c>
      <c r="E7" s="25"/>
      <c r="F7" s="25"/>
      <c r="G7" s="25"/>
      <c r="H7" s="25"/>
      <c r="I7" s="25"/>
      <c r="J7" s="25">
        <v>305</v>
      </c>
    </row>
    <row r="8" spans="1:10" ht="17.25" customHeight="1" x14ac:dyDescent="0.2">
      <c r="A8" s="33" t="s">
        <v>21</v>
      </c>
      <c r="B8" s="25">
        <v>106</v>
      </c>
      <c r="C8" s="25">
        <v>1</v>
      </c>
      <c r="D8" s="25">
        <v>453</v>
      </c>
      <c r="E8" s="25"/>
      <c r="F8" s="25"/>
      <c r="G8" s="25"/>
      <c r="H8" s="25"/>
      <c r="I8" s="25"/>
      <c r="J8" s="25">
        <v>560</v>
      </c>
    </row>
    <row r="9" spans="1:10" ht="17.25" customHeight="1" x14ac:dyDescent="0.2">
      <c r="A9" s="33" t="s">
        <v>22</v>
      </c>
      <c r="B9" s="25">
        <v>33</v>
      </c>
      <c r="C9" s="25">
        <v>1</v>
      </c>
      <c r="D9" s="25">
        <v>350</v>
      </c>
      <c r="E9" s="25"/>
      <c r="F9" s="25"/>
      <c r="G9" s="25"/>
      <c r="H9" s="25"/>
      <c r="I9" s="25"/>
      <c r="J9" s="25">
        <v>384</v>
      </c>
    </row>
    <row r="10" spans="1:10" ht="17.25" customHeight="1" x14ac:dyDescent="0.2">
      <c r="A10" s="33" t="s">
        <v>23</v>
      </c>
      <c r="B10" s="25">
        <v>111</v>
      </c>
      <c r="C10" s="25"/>
      <c r="D10" s="25">
        <v>556</v>
      </c>
      <c r="E10" s="25"/>
      <c r="F10" s="25"/>
      <c r="G10" s="25"/>
      <c r="H10" s="25"/>
      <c r="I10" s="25"/>
      <c r="J10" s="25">
        <v>667</v>
      </c>
    </row>
    <row r="11" spans="1:10" ht="17.25" customHeight="1" x14ac:dyDescent="0.2">
      <c r="A11" s="33" t="s">
        <v>24</v>
      </c>
      <c r="B11" s="25">
        <v>17</v>
      </c>
      <c r="C11" s="25">
        <v>2</v>
      </c>
      <c r="D11" s="25">
        <v>201</v>
      </c>
      <c r="E11" s="25"/>
      <c r="F11" s="25"/>
      <c r="G11" s="25"/>
      <c r="H11" s="25"/>
      <c r="I11" s="25"/>
      <c r="J11" s="25">
        <v>220</v>
      </c>
    </row>
    <row r="12" spans="1:10" ht="17.25" customHeight="1" x14ac:dyDescent="0.2">
      <c r="A12" s="33" t="s">
        <v>25</v>
      </c>
      <c r="B12" s="25">
        <v>74</v>
      </c>
      <c r="C12" s="25">
        <v>0</v>
      </c>
      <c r="D12" s="25">
        <v>490</v>
      </c>
      <c r="E12" s="25"/>
      <c r="F12" s="25"/>
      <c r="G12" s="25"/>
      <c r="H12" s="25"/>
      <c r="I12" s="25"/>
      <c r="J12" s="25">
        <v>564</v>
      </c>
    </row>
    <row r="13" spans="1:10" ht="17.25" customHeight="1" x14ac:dyDescent="0.2">
      <c r="A13" s="33" t="s">
        <v>26</v>
      </c>
      <c r="B13" s="25">
        <v>32</v>
      </c>
      <c r="C13" s="25"/>
      <c r="D13" s="25">
        <v>134</v>
      </c>
      <c r="E13" s="25"/>
      <c r="F13" s="25"/>
      <c r="G13" s="25"/>
      <c r="H13" s="25"/>
      <c r="I13" s="25"/>
      <c r="J13" s="25">
        <v>166</v>
      </c>
    </row>
    <row r="14" spans="1:10" ht="17.25" customHeight="1" x14ac:dyDescent="0.2">
      <c r="A14" s="33" t="s">
        <v>27</v>
      </c>
      <c r="B14" s="25">
        <v>83</v>
      </c>
      <c r="C14" s="25"/>
      <c r="D14" s="25">
        <v>430</v>
      </c>
      <c r="E14" s="25"/>
      <c r="F14" s="25"/>
      <c r="G14" s="25"/>
      <c r="H14" s="25"/>
      <c r="I14" s="25"/>
      <c r="J14" s="25">
        <v>513</v>
      </c>
    </row>
    <row r="15" spans="1:10" ht="17.25" customHeight="1" x14ac:dyDescent="0.2">
      <c r="A15" s="33" t="s">
        <v>28</v>
      </c>
      <c r="B15" s="25">
        <v>45</v>
      </c>
      <c r="C15" s="25">
        <v>5</v>
      </c>
      <c r="D15" s="25">
        <v>170</v>
      </c>
      <c r="E15" s="25"/>
      <c r="F15" s="25"/>
      <c r="G15" s="25"/>
      <c r="H15" s="25"/>
      <c r="I15" s="25"/>
      <c r="J15" s="25">
        <v>220</v>
      </c>
    </row>
    <row r="16" spans="1:10" ht="17.25" customHeight="1" x14ac:dyDescent="0.2">
      <c r="A16" s="33" t="s">
        <v>29</v>
      </c>
      <c r="B16" s="25">
        <v>50</v>
      </c>
      <c r="C16" s="25">
        <v>2</v>
      </c>
      <c r="D16" s="25">
        <v>388</v>
      </c>
      <c r="E16" s="25"/>
      <c r="F16" s="25"/>
      <c r="G16" s="25"/>
      <c r="H16" s="25"/>
      <c r="I16" s="25"/>
      <c r="J16" s="25">
        <v>440</v>
      </c>
    </row>
    <row r="17" spans="1:10" ht="17.25" customHeight="1" x14ac:dyDescent="0.2">
      <c r="A17" s="33" t="s">
        <v>30</v>
      </c>
      <c r="B17" s="25">
        <v>93</v>
      </c>
      <c r="C17" s="25">
        <v>17</v>
      </c>
      <c r="D17" s="25">
        <v>235</v>
      </c>
      <c r="E17" s="25"/>
      <c r="F17" s="25"/>
      <c r="G17" s="25"/>
      <c r="H17" s="25"/>
      <c r="I17" s="25"/>
      <c r="J17" s="25">
        <v>345</v>
      </c>
    </row>
    <row r="18" spans="1:10" ht="17.25" customHeight="1" x14ac:dyDescent="0.2">
      <c r="A18" s="32" t="s">
        <v>8</v>
      </c>
      <c r="B18" s="25">
        <v>0</v>
      </c>
      <c r="C18" s="25"/>
      <c r="D18" s="25">
        <v>60</v>
      </c>
      <c r="E18" s="25">
        <v>531</v>
      </c>
      <c r="F18" s="25"/>
      <c r="G18" s="25"/>
      <c r="H18" s="25"/>
      <c r="I18" s="25"/>
      <c r="J18" s="25">
        <v>591</v>
      </c>
    </row>
    <row r="19" spans="1:10" ht="17.25" customHeight="1" x14ac:dyDescent="0.2">
      <c r="A19" s="33"/>
      <c r="B19" s="25"/>
      <c r="C19" s="25"/>
      <c r="D19" s="25"/>
      <c r="E19" s="25"/>
      <c r="F19" s="25"/>
      <c r="G19" s="25"/>
      <c r="H19" s="25"/>
      <c r="I19" s="25"/>
      <c r="J19" s="25"/>
    </row>
    <row r="20" spans="1:10" ht="17.25" customHeight="1" x14ac:dyDescent="0.2">
      <c r="A20" s="32" t="s">
        <v>9</v>
      </c>
      <c r="B20" s="25">
        <v>0</v>
      </c>
      <c r="C20" s="25"/>
      <c r="D20" s="25">
        <v>19</v>
      </c>
      <c r="E20" s="25">
        <v>4485</v>
      </c>
      <c r="F20" s="25">
        <v>47</v>
      </c>
      <c r="G20" s="25">
        <v>1654</v>
      </c>
      <c r="H20" s="25">
        <v>245</v>
      </c>
      <c r="I20" s="25">
        <v>22</v>
      </c>
      <c r="J20" s="25">
        <v>6472</v>
      </c>
    </row>
    <row r="21" spans="1:10" ht="17.25" customHeight="1" x14ac:dyDescent="0.2">
      <c r="A21" s="33" t="s">
        <v>31</v>
      </c>
      <c r="B21" s="25">
        <v>0</v>
      </c>
      <c r="C21" s="25"/>
      <c r="D21" s="25"/>
      <c r="E21" s="25">
        <v>1572</v>
      </c>
      <c r="F21" s="25">
        <v>47</v>
      </c>
      <c r="G21" s="25">
        <v>574</v>
      </c>
      <c r="H21" s="25">
        <v>58</v>
      </c>
      <c r="I21" s="25">
        <v>17</v>
      </c>
      <c r="J21" s="25">
        <v>2268</v>
      </c>
    </row>
    <row r="22" spans="1:10" ht="17.25" customHeight="1" x14ac:dyDescent="0.2">
      <c r="A22" s="33" t="s">
        <v>32</v>
      </c>
      <c r="B22" s="25"/>
      <c r="C22" s="25"/>
      <c r="D22" s="25">
        <v>8</v>
      </c>
      <c r="E22" s="25">
        <v>840</v>
      </c>
      <c r="F22" s="25"/>
      <c r="G22" s="25">
        <v>113</v>
      </c>
      <c r="H22" s="25"/>
      <c r="I22" s="25"/>
      <c r="J22" s="25">
        <v>961</v>
      </c>
    </row>
    <row r="23" spans="1:10" ht="17.25" customHeight="1" x14ac:dyDescent="0.2">
      <c r="A23" s="33" t="s">
        <v>33</v>
      </c>
      <c r="B23" s="25"/>
      <c r="C23" s="25"/>
      <c r="D23" s="25">
        <v>1</v>
      </c>
      <c r="E23" s="25">
        <v>1356</v>
      </c>
      <c r="F23" s="25">
        <v>0</v>
      </c>
      <c r="G23" s="25">
        <v>747</v>
      </c>
      <c r="H23" s="25">
        <v>187</v>
      </c>
      <c r="I23" s="25">
        <v>5</v>
      </c>
      <c r="J23" s="25">
        <v>2296</v>
      </c>
    </row>
    <row r="24" spans="1:10" ht="17.25" customHeight="1" x14ac:dyDescent="0.2">
      <c r="A24" s="33" t="s">
        <v>34</v>
      </c>
      <c r="B24" s="25">
        <v>0</v>
      </c>
      <c r="C24" s="25"/>
      <c r="D24" s="25">
        <v>10</v>
      </c>
      <c r="E24" s="25">
        <v>717</v>
      </c>
      <c r="F24" s="25">
        <v>0</v>
      </c>
      <c r="G24" s="25">
        <v>220</v>
      </c>
      <c r="H24" s="25">
        <v>0</v>
      </c>
      <c r="I24" s="25">
        <v>0</v>
      </c>
      <c r="J24" s="25">
        <v>947</v>
      </c>
    </row>
    <row r="25" spans="1:10" ht="17.25" customHeight="1" x14ac:dyDescent="0.2">
      <c r="A25" s="32" t="s">
        <v>6</v>
      </c>
      <c r="B25" s="25">
        <v>792</v>
      </c>
      <c r="C25" s="25">
        <v>28</v>
      </c>
      <c r="D25" s="25">
        <v>3918</v>
      </c>
      <c r="E25" s="25">
        <v>5016</v>
      </c>
      <c r="F25" s="25">
        <v>47</v>
      </c>
      <c r="G25" s="25">
        <v>1654</v>
      </c>
      <c r="H25" s="25">
        <v>245</v>
      </c>
      <c r="I25" s="25">
        <v>22</v>
      </c>
      <c r="J25" s="25">
        <v>11722</v>
      </c>
    </row>
    <row r="27" spans="1:10" ht="29.25" customHeight="1" x14ac:dyDescent="0.2">
      <c r="A27" s="121" t="s">
        <v>11</v>
      </c>
      <c r="B27" s="121"/>
      <c r="C27" s="121"/>
      <c r="D27" s="121"/>
      <c r="E27" s="121"/>
      <c r="F27" s="121"/>
      <c r="G27" s="121"/>
      <c r="H27" s="121"/>
      <c r="I27" s="121"/>
      <c r="J27" s="121"/>
    </row>
    <row r="28" spans="1:10" x14ac:dyDescent="0.2">
      <c r="A28" s="121" t="s">
        <v>16</v>
      </c>
      <c r="B28" s="121"/>
      <c r="C28" s="121"/>
      <c r="D28" s="121"/>
      <c r="E28" s="121"/>
      <c r="F28" s="121"/>
      <c r="G28" s="121"/>
      <c r="H28" s="121"/>
      <c r="I28" s="121"/>
      <c r="J28" s="121"/>
    </row>
    <row r="30" spans="1:10" ht="15" x14ac:dyDescent="0.25">
      <c r="A30" s="19" t="s">
        <v>17</v>
      </c>
    </row>
    <row r="31" spans="1:10" ht="77.25" customHeight="1" x14ac:dyDescent="0.2">
      <c r="A31" s="116" t="s">
        <v>35</v>
      </c>
      <c r="B31" s="116"/>
      <c r="C31" s="116"/>
      <c r="D31" s="116"/>
      <c r="E31" s="116"/>
      <c r="F31" s="116"/>
      <c r="G31" s="116"/>
      <c r="H31" s="116"/>
      <c r="I31" s="116"/>
      <c r="J31" s="116"/>
    </row>
  </sheetData>
  <mergeCells count="6">
    <mergeCell ref="A31:J31"/>
    <mergeCell ref="A1:J1"/>
    <mergeCell ref="B3:E3"/>
    <mergeCell ref="F3:I3"/>
    <mergeCell ref="A27:J27"/>
    <mergeCell ref="A28:J28"/>
  </mergeCells>
  <pageMargins left="0.7" right="0.7" top="0.75" bottom="0.75" header="0.3" footer="0.3"/>
  <pageSetup scale="85" orientation="landscape" r:id="rId1"/>
  <headerFooter>
    <oddFooter>&amp;L&amp;"Arial,Regular"&amp;9Prepared by the ConnSCU Office of Policy and Research, October 29, 2012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31"/>
  <sheetViews>
    <sheetView zoomScale="80" zoomScaleNormal="80" workbookViewId="0">
      <selection activeCell="A2" sqref="A2"/>
    </sheetView>
  </sheetViews>
  <sheetFormatPr defaultRowHeight="14.25" x14ac:dyDescent="0.2"/>
  <cols>
    <col min="1" max="1" width="40.140625" style="14" customWidth="1"/>
    <col min="2" max="10" width="11.42578125" style="14" customWidth="1"/>
    <col min="11" max="16384" width="9.140625" style="14"/>
  </cols>
  <sheetData>
    <row r="1" spans="1:10" ht="15" x14ac:dyDescent="0.25">
      <c r="A1" s="122" t="s">
        <v>39</v>
      </c>
      <c r="B1" s="122"/>
      <c r="C1" s="122"/>
      <c r="D1" s="122"/>
      <c r="E1" s="122"/>
      <c r="F1" s="122"/>
      <c r="G1" s="122"/>
      <c r="H1" s="122"/>
      <c r="I1" s="122"/>
      <c r="J1" s="122"/>
    </row>
    <row r="2" spans="1:10" x14ac:dyDescent="0.2">
      <c r="A2" s="29"/>
      <c r="B2" s="29"/>
      <c r="C2" s="29"/>
      <c r="D2" s="29"/>
      <c r="E2" s="29"/>
      <c r="F2" s="29"/>
      <c r="G2" s="29"/>
      <c r="H2" s="29"/>
      <c r="I2" s="29"/>
      <c r="J2" s="29"/>
    </row>
    <row r="3" spans="1:10" x14ac:dyDescent="0.2">
      <c r="A3" s="29"/>
      <c r="B3" s="123" t="s">
        <v>12</v>
      </c>
      <c r="C3" s="123"/>
      <c r="D3" s="123"/>
      <c r="E3" s="123"/>
      <c r="F3" s="123" t="s">
        <v>13</v>
      </c>
      <c r="G3" s="123"/>
      <c r="H3" s="123"/>
      <c r="I3" s="123"/>
      <c r="J3" s="29"/>
    </row>
    <row r="4" spans="1:10" ht="38.25" x14ac:dyDescent="0.2">
      <c r="A4" s="30" t="s">
        <v>14</v>
      </c>
      <c r="B4" s="31" t="s">
        <v>0</v>
      </c>
      <c r="C4" s="31" t="s">
        <v>15</v>
      </c>
      <c r="D4" s="31" t="s">
        <v>1</v>
      </c>
      <c r="E4" s="31" t="s">
        <v>2</v>
      </c>
      <c r="F4" s="31" t="s">
        <v>3</v>
      </c>
      <c r="G4" s="31" t="s">
        <v>4</v>
      </c>
      <c r="H4" s="31" t="s">
        <v>5</v>
      </c>
      <c r="I4" s="31" t="s">
        <v>10</v>
      </c>
      <c r="J4" s="31" t="s">
        <v>6</v>
      </c>
    </row>
    <row r="5" spans="1:10" ht="17.25" customHeight="1" x14ac:dyDescent="0.2">
      <c r="A5" s="32" t="s">
        <v>7</v>
      </c>
      <c r="B5" s="25">
        <v>879</v>
      </c>
      <c r="C5" s="25">
        <v>12</v>
      </c>
      <c r="D5" s="25">
        <v>3913</v>
      </c>
      <c r="E5" s="25"/>
      <c r="F5" s="25"/>
      <c r="G5" s="25"/>
      <c r="H5" s="25"/>
      <c r="I5" s="25"/>
      <c r="J5" s="25">
        <v>4804</v>
      </c>
    </row>
    <row r="6" spans="1:10" ht="17.25" customHeight="1" x14ac:dyDescent="0.2">
      <c r="A6" s="33" t="s">
        <v>19</v>
      </c>
      <c r="B6" s="25">
        <v>170</v>
      </c>
      <c r="C6" s="25"/>
      <c r="D6" s="25">
        <v>137</v>
      </c>
      <c r="E6" s="25"/>
      <c r="F6" s="25"/>
      <c r="G6" s="25"/>
      <c r="H6" s="25"/>
      <c r="I6" s="25"/>
      <c r="J6" s="25">
        <v>307</v>
      </c>
    </row>
    <row r="7" spans="1:10" ht="17.25" customHeight="1" x14ac:dyDescent="0.2">
      <c r="A7" s="33" t="s">
        <v>20</v>
      </c>
      <c r="B7" s="25">
        <v>42</v>
      </c>
      <c r="C7" s="25">
        <v>0</v>
      </c>
      <c r="D7" s="25">
        <v>327</v>
      </c>
      <c r="E7" s="25"/>
      <c r="F7" s="25"/>
      <c r="G7" s="25"/>
      <c r="H7" s="25"/>
      <c r="I7" s="25"/>
      <c r="J7" s="25">
        <v>369</v>
      </c>
    </row>
    <row r="8" spans="1:10" ht="17.25" customHeight="1" x14ac:dyDescent="0.2">
      <c r="A8" s="33" t="s">
        <v>21</v>
      </c>
      <c r="B8" s="25">
        <v>97</v>
      </c>
      <c r="C8" s="25">
        <v>0</v>
      </c>
      <c r="D8" s="25">
        <v>457</v>
      </c>
      <c r="E8" s="25"/>
      <c r="F8" s="25"/>
      <c r="G8" s="25"/>
      <c r="H8" s="25"/>
      <c r="I8" s="25"/>
      <c r="J8" s="25">
        <v>554</v>
      </c>
    </row>
    <row r="9" spans="1:10" ht="17.25" customHeight="1" x14ac:dyDescent="0.2">
      <c r="A9" s="33" t="s">
        <v>22</v>
      </c>
      <c r="B9" s="25">
        <v>50</v>
      </c>
      <c r="C9" s="25">
        <v>1</v>
      </c>
      <c r="D9" s="25">
        <v>354</v>
      </c>
      <c r="E9" s="25"/>
      <c r="F9" s="25"/>
      <c r="G9" s="25"/>
      <c r="H9" s="25"/>
      <c r="I9" s="25"/>
      <c r="J9" s="25">
        <v>405</v>
      </c>
    </row>
    <row r="10" spans="1:10" ht="17.25" customHeight="1" x14ac:dyDescent="0.2">
      <c r="A10" s="33" t="s">
        <v>23</v>
      </c>
      <c r="B10" s="25">
        <v>141</v>
      </c>
      <c r="C10" s="25"/>
      <c r="D10" s="25">
        <v>613</v>
      </c>
      <c r="E10" s="25"/>
      <c r="F10" s="25"/>
      <c r="G10" s="25"/>
      <c r="H10" s="25"/>
      <c r="I10" s="25"/>
      <c r="J10" s="25">
        <v>754</v>
      </c>
    </row>
    <row r="11" spans="1:10" ht="17.25" customHeight="1" x14ac:dyDescent="0.2">
      <c r="A11" s="33" t="s">
        <v>24</v>
      </c>
      <c r="B11" s="25">
        <v>15</v>
      </c>
      <c r="C11" s="25">
        <v>1</v>
      </c>
      <c r="D11" s="25">
        <v>237</v>
      </c>
      <c r="E11" s="25"/>
      <c r="F11" s="25"/>
      <c r="G11" s="25"/>
      <c r="H11" s="25"/>
      <c r="I11" s="25"/>
      <c r="J11" s="25">
        <v>253</v>
      </c>
    </row>
    <row r="12" spans="1:10" ht="17.25" customHeight="1" x14ac:dyDescent="0.2">
      <c r="A12" s="33" t="s">
        <v>25</v>
      </c>
      <c r="B12" s="25">
        <v>57</v>
      </c>
      <c r="C12" s="25">
        <v>0</v>
      </c>
      <c r="D12" s="25">
        <v>472</v>
      </c>
      <c r="E12" s="25"/>
      <c r="F12" s="25"/>
      <c r="G12" s="25"/>
      <c r="H12" s="25"/>
      <c r="I12" s="25"/>
      <c r="J12" s="25">
        <v>529</v>
      </c>
    </row>
    <row r="13" spans="1:10" ht="17.25" customHeight="1" x14ac:dyDescent="0.2">
      <c r="A13" s="33" t="s">
        <v>26</v>
      </c>
      <c r="B13" s="25">
        <v>38</v>
      </c>
      <c r="C13" s="25"/>
      <c r="D13" s="25">
        <v>132</v>
      </c>
      <c r="E13" s="25"/>
      <c r="F13" s="25"/>
      <c r="G13" s="25"/>
      <c r="H13" s="25"/>
      <c r="I13" s="25"/>
      <c r="J13" s="25">
        <v>170</v>
      </c>
    </row>
    <row r="14" spans="1:10" ht="17.25" customHeight="1" x14ac:dyDescent="0.2">
      <c r="A14" s="33" t="s">
        <v>27</v>
      </c>
      <c r="B14" s="25">
        <v>84</v>
      </c>
      <c r="C14" s="25"/>
      <c r="D14" s="25">
        <v>391</v>
      </c>
      <c r="E14" s="25"/>
      <c r="F14" s="25"/>
      <c r="G14" s="25"/>
      <c r="H14" s="25"/>
      <c r="I14" s="25"/>
      <c r="J14" s="25">
        <v>475</v>
      </c>
    </row>
    <row r="15" spans="1:10" ht="17.25" customHeight="1" x14ac:dyDescent="0.2">
      <c r="A15" s="33" t="s">
        <v>28</v>
      </c>
      <c r="B15" s="25">
        <v>50</v>
      </c>
      <c r="C15" s="25">
        <v>5</v>
      </c>
      <c r="D15" s="25">
        <v>167</v>
      </c>
      <c r="E15" s="25"/>
      <c r="F15" s="25"/>
      <c r="G15" s="25"/>
      <c r="H15" s="25"/>
      <c r="I15" s="25"/>
      <c r="J15" s="25">
        <v>222</v>
      </c>
    </row>
    <row r="16" spans="1:10" ht="17.25" customHeight="1" x14ac:dyDescent="0.2">
      <c r="A16" s="33" t="s">
        <v>29</v>
      </c>
      <c r="B16" s="25">
        <v>34</v>
      </c>
      <c r="C16" s="25">
        <v>2</v>
      </c>
      <c r="D16" s="25">
        <v>371</v>
      </c>
      <c r="E16" s="25"/>
      <c r="F16" s="25"/>
      <c r="G16" s="25"/>
      <c r="H16" s="25"/>
      <c r="I16" s="25"/>
      <c r="J16" s="25">
        <v>407</v>
      </c>
    </row>
    <row r="17" spans="1:10" ht="17.25" customHeight="1" x14ac:dyDescent="0.2">
      <c r="A17" s="33" t="s">
        <v>30</v>
      </c>
      <c r="B17" s="25">
        <v>101</v>
      </c>
      <c r="C17" s="25">
        <v>3</v>
      </c>
      <c r="D17" s="25">
        <v>255</v>
      </c>
      <c r="E17" s="25"/>
      <c r="F17" s="25"/>
      <c r="G17" s="25"/>
      <c r="H17" s="25"/>
      <c r="I17" s="25"/>
      <c r="J17" s="25">
        <v>359</v>
      </c>
    </row>
    <row r="18" spans="1:10" ht="17.25" customHeight="1" x14ac:dyDescent="0.2">
      <c r="A18" s="32" t="s">
        <v>8</v>
      </c>
      <c r="B18" s="25"/>
      <c r="C18" s="25"/>
      <c r="D18" s="25">
        <v>52</v>
      </c>
      <c r="E18" s="25">
        <v>429</v>
      </c>
      <c r="F18" s="25">
        <v>0</v>
      </c>
      <c r="G18" s="25"/>
      <c r="H18" s="25"/>
      <c r="I18" s="25"/>
      <c r="J18" s="25">
        <v>481</v>
      </c>
    </row>
    <row r="19" spans="1:10" ht="17.25" customHeight="1" x14ac:dyDescent="0.2">
      <c r="A19" s="33"/>
      <c r="B19" s="25"/>
      <c r="C19" s="25"/>
      <c r="D19" s="25"/>
      <c r="E19" s="25"/>
      <c r="F19" s="25"/>
      <c r="G19" s="25"/>
      <c r="H19" s="25"/>
      <c r="I19" s="25"/>
      <c r="J19" s="25"/>
    </row>
    <row r="20" spans="1:10" ht="17.25" customHeight="1" x14ac:dyDescent="0.2">
      <c r="A20" s="32" t="s">
        <v>9</v>
      </c>
      <c r="B20" s="25">
        <v>0</v>
      </c>
      <c r="C20" s="25"/>
      <c r="D20" s="25">
        <v>16</v>
      </c>
      <c r="E20" s="25">
        <v>4830</v>
      </c>
      <c r="F20" s="25">
        <v>46</v>
      </c>
      <c r="G20" s="25">
        <v>1733</v>
      </c>
      <c r="H20" s="25">
        <v>225</v>
      </c>
      <c r="I20" s="25">
        <v>20</v>
      </c>
      <c r="J20" s="25">
        <v>6870</v>
      </c>
    </row>
    <row r="21" spans="1:10" ht="17.25" customHeight="1" x14ac:dyDescent="0.2">
      <c r="A21" s="33" t="s">
        <v>31</v>
      </c>
      <c r="B21" s="25">
        <v>0</v>
      </c>
      <c r="C21" s="25"/>
      <c r="D21" s="25"/>
      <c r="E21" s="25">
        <v>1641</v>
      </c>
      <c r="F21" s="25">
        <v>46</v>
      </c>
      <c r="G21" s="25">
        <v>552</v>
      </c>
      <c r="H21" s="25">
        <v>54</v>
      </c>
      <c r="I21" s="25">
        <v>1</v>
      </c>
      <c r="J21" s="25">
        <v>2294</v>
      </c>
    </row>
    <row r="22" spans="1:10" ht="17.25" customHeight="1" x14ac:dyDescent="0.2">
      <c r="A22" s="33" t="s">
        <v>32</v>
      </c>
      <c r="B22" s="25"/>
      <c r="C22" s="25"/>
      <c r="D22" s="25">
        <v>5</v>
      </c>
      <c r="E22" s="25">
        <v>959</v>
      </c>
      <c r="F22" s="25">
        <v>0</v>
      </c>
      <c r="G22" s="25">
        <v>117</v>
      </c>
      <c r="H22" s="25"/>
      <c r="I22" s="25"/>
      <c r="J22" s="25">
        <v>1081</v>
      </c>
    </row>
    <row r="23" spans="1:10" ht="17.25" customHeight="1" x14ac:dyDescent="0.2">
      <c r="A23" s="33" t="s">
        <v>33</v>
      </c>
      <c r="B23" s="25"/>
      <c r="C23" s="25"/>
      <c r="D23" s="25">
        <v>1</v>
      </c>
      <c r="E23" s="25">
        <v>1426</v>
      </c>
      <c r="F23" s="25">
        <v>0</v>
      </c>
      <c r="G23" s="25">
        <v>826</v>
      </c>
      <c r="H23" s="25">
        <v>171</v>
      </c>
      <c r="I23" s="25">
        <v>5</v>
      </c>
      <c r="J23" s="25">
        <v>2429</v>
      </c>
    </row>
    <row r="24" spans="1:10" ht="17.25" customHeight="1" x14ac:dyDescent="0.2">
      <c r="A24" s="33" t="s">
        <v>34</v>
      </c>
      <c r="B24" s="25"/>
      <c r="C24" s="25"/>
      <c r="D24" s="25">
        <v>10</v>
      </c>
      <c r="E24" s="25">
        <v>804</v>
      </c>
      <c r="F24" s="25">
        <v>0</v>
      </c>
      <c r="G24" s="25">
        <v>238</v>
      </c>
      <c r="H24" s="25">
        <v>0</v>
      </c>
      <c r="I24" s="25">
        <v>14</v>
      </c>
      <c r="J24" s="25">
        <v>1066</v>
      </c>
    </row>
    <row r="25" spans="1:10" ht="17.25" customHeight="1" x14ac:dyDescent="0.2">
      <c r="A25" s="32" t="s">
        <v>6</v>
      </c>
      <c r="B25" s="25">
        <v>879</v>
      </c>
      <c r="C25" s="25">
        <v>12</v>
      </c>
      <c r="D25" s="25">
        <v>3981</v>
      </c>
      <c r="E25" s="25">
        <v>5259</v>
      </c>
      <c r="F25" s="25">
        <v>46</v>
      </c>
      <c r="G25" s="25">
        <v>1733</v>
      </c>
      <c r="H25" s="25">
        <v>225</v>
      </c>
      <c r="I25" s="25">
        <v>20</v>
      </c>
      <c r="J25" s="25">
        <v>12155</v>
      </c>
    </row>
    <row r="27" spans="1:10" ht="29.25" customHeight="1" x14ac:dyDescent="0.2">
      <c r="A27" s="121" t="s">
        <v>11</v>
      </c>
      <c r="B27" s="121"/>
      <c r="C27" s="121"/>
      <c r="D27" s="121"/>
      <c r="E27" s="121"/>
      <c r="F27" s="121"/>
      <c r="G27" s="121"/>
      <c r="H27" s="121"/>
      <c r="I27" s="121"/>
      <c r="J27" s="121"/>
    </row>
    <row r="28" spans="1:10" x14ac:dyDescent="0.2">
      <c r="A28" s="121" t="s">
        <v>16</v>
      </c>
      <c r="B28" s="121"/>
      <c r="C28" s="121"/>
      <c r="D28" s="121"/>
      <c r="E28" s="121"/>
      <c r="F28" s="121"/>
      <c r="G28" s="121"/>
      <c r="H28" s="121"/>
      <c r="I28" s="121"/>
      <c r="J28" s="121"/>
    </row>
    <row r="30" spans="1:10" ht="15" x14ac:dyDescent="0.25">
      <c r="A30" s="19" t="s">
        <v>17</v>
      </c>
    </row>
    <row r="31" spans="1:10" ht="77.25" customHeight="1" x14ac:dyDescent="0.2">
      <c r="A31" s="116" t="s">
        <v>35</v>
      </c>
      <c r="B31" s="116"/>
      <c r="C31" s="116"/>
      <c r="D31" s="116"/>
      <c r="E31" s="116"/>
      <c r="F31" s="116"/>
      <c r="G31" s="116"/>
      <c r="H31" s="116"/>
      <c r="I31" s="116"/>
      <c r="J31" s="116"/>
    </row>
  </sheetData>
  <mergeCells count="6">
    <mergeCell ref="A31:J31"/>
    <mergeCell ref="A1:J1"/>
    <mergeCell ref="B3:E3"/>
    <mergeCell ref="F3:I3"/>
    <mergeCell ref="A27:J27"/>
    <mergeCell ref="A28:J28"/>
  </mergeCells>
  <pageMargins left="0.7" right="0.7" top="0.75" bottom="0.75" header="0.3" footer="0.3"/>
  <pageSetup scale="85" orientation="landscape" r:id="rId1"/>
  <headerFooter>
    <oddFooter>&amp;L&amp;"Arial,Regular"&amp;9Prepared by the ConnSCU Office of Policy and Research, October 29, 2012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31"/>
  <sheetViews>
    <sheetView zoomScale="80" zoomScaleNormal="80" workbookViewId="0">
      <selection activeCell="A2" sqref="A2"/>
    </sheetView>
  </sheetViews>
  <sheetFormatPr defaultRowHeight="14.25" x14ac:dyDescent="0.2"/>
  <cols>
    <col min="1" max="1" width="40.140625" style="14" customWidth="1"/>
    <col min="2" max="10" width="11.42578125" style="14" customWidth="1"/>
    <col min="11" max="16384" width="9.140625" style="14"/>
  </cols>
  <sheetData>
    <row r="1" spans="1:10" ht="15" x14ac:dyDescent="0.25">
      <c r="A1" s="122" t="s">
        <v>38</v>
      </c>
      <c r="B1" s="122"/>
      <c r="C1" s="122"/>
      <c r="D1" s="122"/>
      <c r="E1" s="122"/>
      <c r="F1" s="122"/>
      <c r="G1" s="122"/>
      <c r="H1" s="122"/>
      <c r="I1" s="122"/>
      <c r="J1" s="122"/>
    </row>
    <row r="2" spans="1:10" x14ac:dyDescent="0.2">
      <c r="A2" s="29"/>
      <c r="B2" s="29"/>
      <c r="C2" s="29"/>
      <c r="D2" s="29"/>
      <c r="E2" s="29"/>
      <c r="F2" s="29"/>
      <c r="G2" s="29"/>
      <c r="H2" s="29"/>
      <c r="I2" s="29"/>
      <c r="J2" s="29"/>
    </row>
    <row r="3" spans="1:10" x14ac:dyDescent="0.2">
      <c r="A3" s="29"/>
      <c r="B3" s="123" t="s">
        <v>12</v>
      </c>
      <c r="C3" s="123"/>
      <c r="D3" s="123"/>
      <c r="E3" s="123"/>
      <c r="F3" s="123" t="s">
        <v>13</v>
      </c>
      <c r="G3" s="123"/>
      <c r="H3" s="123"/>
      <c r="I3" s="123"/>
      <c r="J3" s="29"/>
    </row>
    <row r="4" spans="1:10" ht="38.25" x14ac:dyDescent="0.2">
      <c r="A4" s="30" t="s">
        <v>14</v>
      </c>
      <c r="B4" s="31" t="s">
        <v>0</v>
      </c>
      <c r="C4" s="31" t="s">
        <v>15</v>
      </c>
      <c r="D4" s="31" t="s">
        <v>1</v>
      </c>
      <c r="E4" s="31" t="s">
        <v>2</v>
      </c>
      <c r="F4" s="31" t="s">
        <v>3</v>
      </c>
      <c r="G4" s="31" t="s">
        <v>4</v>
      </c>
      <c r="H4" s="31" t="s">
        <v>5</v>
      </c>
      <c r="I4" s="31" t="s">
        <v>10</v>
      </c>
      <c r="J4" s="31" t="s">
        <v>6</v>
      </c>
    </row>
    <row r="5" spans="1:10" ht="17.25" customHeight="1" x14ac:dyDescent="0.2">
      <c r="A5" s="32" t="s">
        <v>7</v>
      </c>
      <c r="B5" s="25">
        <v>857</v>
      </c>
      <c r="C5" s="25">
        <v>4</v>
      </c>
      <c r="D5" s="25">
        <v>4287</v>
      </c>
      <c r="E5" s="25"/>
      <c r="F5" s="25"/>
      <c r="G5" s="25"/>
      <c r="H5" s="25"/>
      <c r="I5" s="25"/>
      <c r="J5" s="25">
        <v>5148</v>
      </c>
    </row>
    <row r="6" spans="1:10" ht="17.25" customHeight="1" x14ac:dyDescent="0.2">
      <c r="A6" s="33" t="s">
        <v>19</v>
      </c>
      <c r="B6" s="25">
        <v>110</v>
      </c>
      <c r="C6" s="25"/>
      <c r="D6" s="25">
        <v>164</v>
      </c>
      <c r="E6" s="25"/>
      <c r="F6" s="25"/>
      <c r="G6" s="25"/>
      <c r="H6" s="25"/>
      <c r="I6" s="25"/>
      <c r="J6" s="25">
        <v>274</v>
      </c>
    </row>
    <row r="7" spans="1:10" ht="17.25" customHeight="1" x14ac:dyDescent="0.2">
      <c r="A7" s="33" t="s">
        <v>20</v>
      </c>
      <c r="B7" s="25">
        <v>49</v>
      </c>
      <c r="C7" s="25">
        <v>0</v>
      </c>
      <c r="D7" s="25">
        <v>361</v>
      </c>
      <c r="E7" s="25"/>
      <c r="F7" s="25"/>
      <c r="G7" s="25"/>
      <c r="H7" s="25"/>
      <c r="I7" s="25"/>
      <c r="J7" s="25">
        <v>410</v>
      </c>
    </row>
    <row r="8" spans="1:10" ht="17.25" customHeight="1" x14ac:dyDescent="0.2">
      <c r="A8" s="33" t="s">
        <v>21</v>
      </c>
      <c r="B8" s="25">
        <v>115</v>
      </c>
      <c r="C8" s="25">
        <v>0</v>
      </c>
      <c r="D8" s="25">
        <v>522</v>
      </c>
      <c r="E8" s="25"/>
      <c r="F8" s="25"/>
      <c r="G8" s="25"/>
      <c r="H8" s="25"/>
      <c r="I8" s="25"/>
      <c r="J8" s="25">
        <v>637</v>
      </c>
    </row>
    <row r="9" spans="1:10" ht="17.25" customHeight="1" x14ac:dyDescent="0.2">
      <c r="A9" s="33" t="s">
        <v>22</v>
      </c>
      <c r="B9" s="25">
        <v>50</v>
      </c>
      <c r="C9" s="25">
        <v>0</v>
      </c>
      <c r="D9" s="25">
        <v>397</v>
      </c>
      <c r="E9" s="25"/>
      <c r="F9" s="25"/>
      <c r="G9" s="25"/>
      <c r="H9" s="25"/>
      <c r="I9" s="25"/>
      <c r="J9" s="25">
        <v>447</v>
      </c>
    </row>
    <row r="10" spans="1:10" ht="17.25" customHeight="1" x14ac:dyDescent="0.2">
      <c r="A10" s="33" t="s">
        <v>23</v>
      </c>
      <c r="B10" s="25">
        <v>152</v>
      </c>
      <c r="C10" s="25">
        <v>0</v>
      </c>
      <c r="D10" s="25">
        <v>704</v>
      </c>
      <c r="E10" s="25"/>
      <c r="F10" s="25"/>
      <c r="G10" s="25"/>
      <c r="H10" s="25"/>
      <c r="I10" s="25"/>
      <c r="J10" s="25">
        <v>856</v>
      </c>
    </row>
    <row r="11" spans="1:10" ht="17.25" customHeight="1" x14ac:dyDescent="0.2">
      <c r="A11" s="33" t="s">
        <v>24</v>
      </c>
      <c r="B11" s="25">
        <v>25</v>
      </c>
      <c r="C11" s="25">
        <v>0</v>
      </c>
      <c r="D11" s="25">
        <v>236</v>
      </c>
      <c r="E11" s="25"/>
      <c r="F11" s="25"/>
      <c r="G11" s="25"/>
      <c r="H11" s="25"/>
      <c r="I11" s="25"/>
      <c r="J11" s="25">
        <v>261</v>
      </c>
    </row>
    <row r="12" spans="1:10" ht="17.25" customHeight="1" x14ac:dyDescent="0.2">
      <c r="A12" s="33" t="s">
        <v>25</v>
      </c>
      <c r="B12" s="25">
        <v>51</v>
      </c>
      <c r="C12" s="25">
        <v>0</v>
      </c>
      <c r="D12" s="25">
        <v>510</v>
      </c>
      <c r="E12" s="25"/>
      <c r="F12" s="25"/>
      <c r="G12" s="25"/>
      <c r="H12" s="25"/>
      <c r="I12" s="25"/>
      <c r="J12" s="25">
        <v>561</v>
      </c>
    </row>
    <row r="13" spans="1:10" ht="17.25" customHeight="1" x14ac:dyDescent="0.2">
      <c r="A13" s="33" t="s">
        <v>26</v>
      </c>
      <c r="B13" s="25">
        <v>14</v>
      </c>
      <c r="C13" s="25"/>
      <c r="D13" s="25">
        <v>113</v>
      </c>
      <c r="E13" s="25"/>
      <c r="F13" s="25"/>
      <c r="G13" s="25"/>
      <c r="H13" s="25"/>
      <c r="I13" s="25"/>
      <c r="J13" s="25">
        <v>127</v>
      </c>
    </row>
    <row r="14" spans="1:10" ht="17.25" customHeight="1" x14ac:dyDescent="0.2">
      <c r="A14" s="33" t="s">
        <v>27</v>
      </c>
      <c r="B14" s="25">
        <v>77</v>
      </c>
      <c r="C14" s="25"/>
      <c r="D14" s="25">
        <v>468</v>
      </c>
      <c r="E14" s="25"/>
      <c r="F14" s="25"/>
      <c r="G14" s="25"/>
      <c r="H14" s="25"/>
      <c r="I14" s="25"/>
      <c r="J14" s="25">
        <v>545</v>
      </c>
    </row>
    <row r="15" spans="1:10" ht="17.25" customHeight="1" x14ac:dyDescent="0.2">
      <c r="A15" s="33" t="s">
        <v>28</v>
      </c>
      <c r="B15" s="25">
        <v>61</v>
      </c>
      <c r="C15" s="25"/>
      <c r="D15" s="25">
        <v>169</v>
      </c>
      <c r="E15" s="25"/>
      <c r="F15" s="25"/>
      <c r="G15" s="25"/>
      <c r="H15" s="25"/>
      <c r="I15" s="25"/>
      <c r="J15" s="25">
        <v>230</v>
      </c>
    </row>
    <row r="16" spans="1:10" ht="17.25" customHeight="1" x14ac:dyDescent="0.2">
      <c r="A16" s="33" t="s">
        <v>29</v>
      </c>
      <c r="B16" s="25">
        <v>41</v>
      </c>
      <c r="C16" s="25">
        <v>0</v>
      </c>
      <c r="D16" s="25">
        <v>341</v>
      </c>
      <c r="E16" s="25"/>
      <c r="F16" s="25"/>
      <c r="G16" s="25"/>
      <c r="H16" s="25"/>
      <c r="I16" s="25"/>
      <c r="J16" s="25">
        <v>382</v>
      </c>
    </row>
    <row r="17" spans="1:10" ht="17.25" customHeight="1" x14ac:dyDescent="0.2">
      <c r="A17" s="33" t="s">
        <v>30</v>
      </c>
      <c r="B17" s="25">
        <v>112</v>
      </c>
      <c r="C17" s="25">
        <v>4</v>
      </c>
      <c r="D17" s="25">
        <v>302</v>
      </c>
      <c r="E17" s="25"/>
      <c r="F17" s="25"/>
      <c r="G17" s="25"/>
      <c r="H17" s="25"/>
      <c r="I17" s="25"/>
      <c r="J17" s="25">
        <v>418</v>
      </c>
    </row>
    <row r="18" spans="1:10" ht="17.25" customHeight="1" x14ac:dyDescent="0.2">
      <c r="A18" s="32" t="s">
        <v>8</v>
      </c>
      <c r="B18" s="25"/>
      <c r="C18" s="25"/>
      <c r="D18" s="25">
        <v>59</v>
      </c>
      <c r="E18" s="25">
        <v>424</v>
      </c>
      <c r="F18" s="25"/>
      <c r="G18" s="25"/>
      <c r="H18" s="25"/>
      <c r="I18" s="25"/>
      <c r="J18" s="25">
        <v>483</v>
      </c>
    </row>
    <row r="19" spans="1:10" ht="17.25" customHeight="1" x14ac:dyDescent="0.2">
      <c r="A19" s="33"/>
      <c r="B19" s="25"/>
      <c r="C19" s="25"/>
      <c r="D19" s="25"/>
      <c r="E19" s="25"/>
      <c r="F19" s="25"/>
      <c r="G19" s="25"/>
      <c r="H19" s="25"/>
      <c r="I19" s="25"/>
      <c r="J19" s="25"/>
    </row>
    <row r="20" spans="1:10" ht="17.25" customHeight="1" x14ac:dyDescent="0.2">
      <c r="A20" s="32" t="s">
        <v>9</v>
      </c>
      <c r="B20" s="25">
        <v>0</v>
      </c>
      <c r="C20" s="25"/>
      <c r="D20" s="25">
        <v>33</v>
      </c>
      <c r="E20" s="25">
        <v>4815</v>
      </c>
      <c r="F20" s="25">
        <v>66</v>
      </c>
      <c r="G20" s="25">
        <v>1586</v>
      </c>
      <c r="H20" s="25">
        <v>251</v>
      </c>
      <c r="I20" s="25">
        <v>16</v>
      </c>
      <c r="J20" s="25">
        <v>6767</v>
      </c>
    </row>
    <row r="21" spans="1:10" ht="17.25" customHeight="1" x14ac:dyDescent="0.2">
      <c r="A21" s="33" t="s">
        <v>31</v>
      </c>
      <c r="B21" s="25">
        <v>0</v>
      </c>
      <c r="C21" s="25"/>
      <c r="D21" s="25"/>
      <c r="E21" s="25">
        <v>1660</v>
      </c>
      <c r="F21" s="25">
        <v>62</v>
      </c>
      <c r="G21" s="25">
        <v>522</v>
      </c>
      <c r="H21" s="25">
        <v>80</v>
      </c>
      <c r="I21" s="25">
        <v>10</v>
      </c>
      <c r="J21" s="25">
        <v>2334</v>
      </c>
    </row>
    <row r="22" spans="1:10" ht="17.25" customHeight="1" x14ac:dyDescent="0.2">
      <c r="A22" s="33" t="s">
        <v>32</v>
      </c>
      <c r="B22" s="25"/>
      <c r="C22" s="25"/>
      <c r="D22" s="25">
        <v>13</v>
      </c>
      <c r="E22" s="25">
        <v>926</v>
      </c>
      <c r="F22" s="25">
        <v>0</v>
      </c>
      <c r="G22" s="25">
        <v>94</v>
      </c>
      <c r="H22" s="25"/>
      <c r="I22" s="25"/>
      <c r="J22" s="25">
        <v>1033</v>
      </c>
    </row>
    <row r="23" spans="1:10" ht="17.25" customHeight="1" x14ac:dyDescent="0.2">
      <c r="A23" s="33" t="s">
        <v>33</v>
      </c>
      <c r="B23" s="25">
        <v>0</v>
      </c>
      <c r="C23" s="25"/>
      <c r="D23" s="25"/>
      <c r="E23" s="25">
        <v>1422</v>
      </c>
      <c r="F23" s="25">
        <v>0</v>
      </c>
      <c r="G23" s="25">
        <v>819</v>
      </c>
      <c r="H23" s="25">
        <v>171</v>
      </c>
      <c r="I23" s="25">
        <v>4</v>
      </c>
      <c r="J23" s="25">
        <v>2416</v>
      </c>
    </row>
    <row r="24" spans="1:10" ht="17.25" customHeight="1" x14ac:dyDescent="0.2">
      <c r="A24" s="33" t="s">
        <v>34</v>
      </c>
      <c r="B24" s="25"/>
      <c r="C24" s="25"/>
      <c r="D24" s="25">
        <v>20</v>
      </c>
      <c r="E24" s="25">
        <v>807</v>
      </c>
      <c r="F24" s="25">
        <v>4</v>
      </c>
      <c r="G24" s="25">
        <v>151</v>
      </c>
      <c r="H24" s="25">
        <v>0</v>
      </c>
      <c r="I24" s="25">
        <v>2</v>
      </c>
      <c r="J24" s="25">
        <v>984</v>
      </c>
    </row>
    <row r="25" spans="1:10" ht="17.25" customHeight="1" x14ac:dyDescent="0.2">
      <c r="A25" s="32" t="s">
        <v>6</v>
      </c>
      <c r="B25" s="25">
        <v>857</v>
      </c>
      <c r="C25" s="25">
        <v>4</v>
      </c>
      <c r="D25" s="25">
        <v>4379</v>
      </c>
      <c r="E25" s="25">
        <v>5239</v>
      </c>
      <c r="F25" s="25">
        <v>66</v>
      </c>
      <c r="G25" s="25">
        <v>1586</v>
      </c>
      <c r="H25" s="25">
        <v>251</v>
      </c>
      <c r="I25" s="25">
        <v>16</v>
      </c>
      <c r="J25" s="25">
        <v>12398</v>
      </c>
    </row>
    <row r="27" spans="1:10" ht="29.25" customHeight="1" x14ac:dyDescent="0.2">
      <c r="A27" s="121" t="s">
        <v>11</v>
      </c>
      <c r="B27" s="121"/>
      <c r="C27" s="121"/>
      <c r="D27" s="121"/>
      <c r="E27" s="121"/>
      <c r="F27" s="121"/>
      <c r="G27" s="121"/>
      <c r="H27" s="121"/>
      <c r="I27" s="121"/>
      <c r="J27" s="121"/>
    </row>
    <row r="28" spans="1:10" x14ac:dyDescent="0.2">
      <c r="A28" s="121" t="s">
        <v>16</v>
      </c>
      <c r="B28" s="121"/>
      <c r="C28" s="121"/>
      <c r="D28" s="121"/>
      <c r="E28" s="121"/>
      <c r="F28" s="121"/>
      <c r="G28" s="121"/>
      <c r="H28" s="121"/>
      <c r="I28" s="121"/>
      <c r="J28" s="121"/>
    </row>
    <row r="30" spans="1:10" ht="15" x14ac:dyDescent="0.25">
      <c r="A30" s="19" t="s">
        <v>17</v>
      </c>
    </row>
    <row r="31" spans="1:10" ht="77.25" customHeight="1" x14ac:dyDescent="0.2">
      <c r="A31" s="116" t="s">
        <v>35</v>
      </c>
      <c r="B31" s="116"/>
      <c r="C31" s="116"/>
      <c r="D31" s="116"/>
      <c r="E31" s="116"/>
      <c r="F31" s="116"/>
      <c r="G31" s="116"/>
      <c r="H31" s="116"/>
      <c r="I31" s="116"/>
      <c r="J31" s="116"/>
    </row>
  </sheetData>
  <mergeCells count="6">
    <mergeCell ref="A31:J31"/>
    <mergeCell ref="A1:J1"/>
    <mergeCell ref="B3:E3"/>
    <mergeCell ref="F3:I3"/>
    <mergeCell ref="A27:J27"/>
    <mergeCell ref="A28:J28"/>
  </mergeCells>
  <pageMargins left="0.7" right="0.7" top="0.75" bottom="0.75" header="0.3" footer="0.3"/>
  <pageSetup scale="85" orientation="landscape" r:id="rId1"/>
  <headerFooter>
    <oddFooter>&amp;L&amp;"Arial,Regular"&amp;9Prepared by the ConnSCU Office of Policy and Research, October 29, 2012</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31"/>
  <sheetViews>
    <sheetView zoomScale="80" zoomScaleNormal="80" workbookViewId="0">
      <selection activeCell="A2" sqref="A2"/>
    </sheetView>
  </sheetViews>
  <sheetFormatPr defaultRowHeight="14.25" x14ac:dyDescent="0.2"/>
  <cols>
    <col min="1" max="1" width="40.140625" style="14" customWidth="1"/>
    <col min="2" max="10" width="11.42578125" style="14" customWidth="1"/>
    <col min="11" max="16384" width="9.140625" style="14"/>
  </cols>
  <sheetData>
    <row r="1" spans="1:10" ht="15" x14ac:dyDescent="0.25">
      <c r="A1" s="122" t="s">
        <v>37</v>
      </c>
      <c r="B1" s="122"/>
      <c r="C1" s="122"/>
      <c r="D1" s="122"/>
      <c r="E1" s="122"/>
      <c r="F1" s="122"/>
      <c r="G1" s="122"/>
      <c r="H1" s="122"/>
      <c r="I1" s="122"/>
      <c r="J1" s="122"/>
    </row>
    <row r="2" spans="1:10" x14ac:dyDescent="0.2">
      <c r="A2" s="29"/>
      <c r="B2" s="29"/>
      <c r="C2" s="29"/>
      <c r="D2" s="29"/>
      <c r="E2" s="29"/>
      <c r="F2" s="29"/>
      <c r="G2" s="29"/>
      <c r="H2" s="29"/>
      <c r="I2" s="29"/>
      <c r="J2" s="29"/>
    </row>
    <row r="3" spans="1:10" x14ac:dyDescent="0.2">
      <c r="A3" s="29"/>
      <c r="B3" s="123" t="s">
        <v>12</v>
      </c>
      <c r="C3" s="123"/>
      <c r="D3" s="123"/>
      <c r="E3" s="123"/>
      <c r="F3" s="123" t="s">
        <v>13</v>
      </c>
      <c r="G3" s="123"/>
      <c r="H3" s="123"/>
      <c r="I3" s="123"/>
      <c r="J3" s="29"/>
    </row>
    <row r="4" spans="1:10" ht="38.25" x14ac:dyDescent="0.2">
      <c r="A4" s="30" t="s">
        <v>14</v>
      </c>
      <c r="B4" s="31" t="s">
        <v>0</v>
      </c>
      <c r="C4" s="31" t="s">
        <v>15</v>
      </c>
      <c r="D4" s="31" t="s">
        <v>1</v>
      </c>
      <c r="E4" s="31" t="s">
        <v>2</v>
      </c>
      <c r="F4" s="31" t="s">
        <v>3</v>
      </c>
      <c r="G4" s="31" t="s">
        <v>4</v>
      </c>
      <c r="H4" s="31" t="s">
        <v>5</v>
      </c>
      <c r="I4" s="31" t="s">
        <v>10</v>
      </c>
      <c r="J4" s="31" t="s">
        <v>6</v>
      </c>
    </row>
    <row r="5" spans="1:10" ht="17.25" customHeight="1" x14ac:dyDescent="0.2">
      <c r="A5" s="32" t="s">
        <v>7</v>
      </c>
      <c r="B5" s="25">
        <v>1323</v>
      </c>
      <c r="C5" s="25">
        <v>15</v>
      </c>
      <c r="D5" s="25">
        <v>4243</v>
      </c>
      <c r="E5" s="25"/>
      <c r="F5" s="25"/>
      <c r="G5" s="25"/>
      <c r="H5" s="25"/>
      <c r="I5" s="25"/>
      <c r="J5" s="25">
        <v>5581</v>
      </c>
    </row>
    <row r="6" spans="1:10" ht="17.25" customHeight="1" x14ac:dyDescent="0.2">
      <c r="A6" s="33" t="s">
        <v>19</v>
      </c>
      <c r="B6" s="25">
        <v>326</v>
      </c>
      <c r="C6" s="25"/>
      <c r="D6" s="25">
        <v>156</v>
      </c>
      <c r="E6" s="25"/>
      <c r="F6" s="25"/>
      <c r="G6" s="25"/>
      <c r="H6" s="25"/>
      <c r="I6" s="25"/>
      <c r="J6" s="25">
        <v>482</v>
      </c>
    </row>
    <row r="7" spans="1:10" ht="17.25" customHeight="1" x14ac:dyDescent="0.2">
      <c r="A7" s="33" t="s">
        <v>20</v>
      </c>
      <c r="B7" s="25">
        <v>49</v>
      </c>
      <c r="C7" s="25">
        <v>0</v>
      </c>
      <c r="D7" s="25">
        <v>382</v>
      </c>
      <c r="E7" s="25"/>
      <c r="F7" s="25"/>
      <c r="G7" s="25"/>
      <c r="H7" s="25"/>
      <c r="I7" s="25"/>
      <c r="J7" s="25">
        <v>431</v>
      </c>
    </row>
    <row r="8" spans="1:10" ht="17.25" customHeight="1" x14ac:dyDescent="0.2">
      <c r="A8" s="33" t="s">
        <v>21</v>
      </c>
      <c r="B8" s="25">
        <v>168</v>
      </c>
      <c r="C8" s="25">
        <v>1</v>
      </c>
      <c r="D8" s="25">
        <v>498</v>
      </c>
      <c r="E8" s="25"/>
      <c r="F8" s="25"/>
      <c r="G8" s="25"/>
      <c r="H8" s="25"/>
      <c r="I8" s="25"/>
      <c r="J8" s="25">
        <v>667</v>
      </c>
    </row>
    <row r="9" spans="1:10" ht="17.25" customHeight="1" x14ac:dyDescent="0.2">
      <c r="A9" s="33" t="s">
        <v>22</v>
      </c>
      <c r="B9" s="25">
        <v>40</v>
      </c>
      <c r="C9" s="25">
        <v>2</v>
      </c>
      <c r="D9" s="25">
        <v>371</v>
      </c>
      <c r="E9" s="25"/>
      <c r="F9" s="25"/>
      <c r="G9" s="25"/>
      <c r="H9" s="25"/>
      <c r="I9" s="25"/>
      <c r="J9" s="25">
        <v>413</v>
      </c>
    </row>
    <row r="10" spans="1:10" ht="17.25" customHeight="1" x14ac:dyDescent="0.2">
      <c r="A10" s="33" t="s">
        <v>23</v>
      </c>
      <c r="B10" s="25">
        <v>141</v>
      </c>
      <c r="C10" s="25">
        <v>1</v>
      </c>
      <c r="D10" s="25">
        <v>679</v>
      </c>
      <c r="E10" s="25"/>
      <c r="F10" s="25"/>
      <c r="G10" s="25"/>
      <c r="H10" s="25"/>
      <c r="I10" s="25"/>
      <c r="J10" s="25">
        <v>821</v>
      </c>
    </row>
    <row r="11" spans="1:10" ht="17.25" customHeight="1" x14ac:dyDescent="0.2">
      <c r="A11" s="33" t="s">
        <v>24</v>
      </c>
      <c r="B11" s="25">
        <v>29</v>
      </c>
      <c r="C11" s="25">
        <v>0</v>
      </c>
      <c r="D11" s="25">
        <v>256</v>
      </c>
      <c r="E11" s="25"/>
      <c r="F11" s="25"/>
      <c r="G11" s="25"/>
      <c r="H11" s="25"/>
      <c r="I11" s="25"/>
      <c r="J11" s="25">
        <v>285</v>
      </c>
    </row>
    <row r="12" spans="1:10" ht="17.25" customHeight="1" x14ac:dyDescent="0.2">
      <c r="A12" s="33" t="s">
        <v>25</v>
      </c>
      <c r="B12" s="25">
        <v>222</v>
      </c>
      <c r="C12" s="25">
        <v>1</v>
      </c>
      <c r="D12" s="25">
        <v>558</v>
      </c>
      <c r="E12" s="25"/>
      <c r="F12" s="25"/>
      <c r="G12" s="25"/>
      <c r="H12" s="25"/>
      <c r="I12" s="25"/>
      <c r="J12" s="25">
        <v>781</v>
      </c>
    </row>
    <row r="13" spans="1:10" ht="17.25" customHeight="1" x14ac:dyDescent="0.2">
      <c r="A13" s="33" t="s">
        <v>26</v>
      </c>
      <c r="B13" s="25">
        <v>48</v>
      </c>
      <c r="C13" s="25"/>
      <c r="D13" s="25">
        <v>120</v>
      </c>
      <c r="E13" s="25"/>
      <c r="F13" s="25"/>
      <c r="G13" s="25"/>
      <c r="H13" s="25"/>
      <c r="I13" s="25"/>
      <c r="J13" s="25">
        <v>168</v>
      </c>
    </row>
    <row r="14" spans="1:10" ht="17.25" customHeight="1" x14ac:dyDescent="0.2">
      <c r="A14" s="33" t="s">
        <v>27</v>
      </c>
      <c r="B14" s="25">
        <v>81</v>
      </c>
      <c r="C14" s="25"/>
      <c r="D14" s="25">
        <v>426</v>
      </c>
      <c r="E14" s="25"/>
      <c r="F14" s="25"/>
      <c r="G14" s="25"/>
      <c r="H14" s="25"/>
      <c r="I14" s="25"/>
      <c r="J14" s="25">
        <v>507</v>
      </c>
    </row>
    <row r="15" spans="1:10" ht="17.25" customHeight="1" x14ac:dyDescent="0.2">
      <c r="A15" s="33" t="s">
        <v>28</v>
      </c>
      <c r="B15" s="25">
        <v>65</v>
      </c>
      <c r="C15" s="25"/>
      <c r="D15" s="25">
        <v>177</v>
      </c>
      <c r="E15" s="25"/>
      <c r="F15" s="25"/>
      <c r="G15" s="25"/>
      <c r="H15" s="25"/>
      <c r="I15" s="25"/>
      <c r="J15" s="25">
        <v>242</v>
      </c>
    </row>
    <row r="16" spans="1:10" ht="17.25" customHeight="1" x14ac:dyDescent="0.2">
      <c r="A16" s="33" t="s">
        <v>29</v>
      </c>
      <c r="B16" s="25">
        <v>54</v>
      </c>
      <c r="C16" s="25">
        <v>0</v>
      </c>
      <c r="D16" s="25">
        <v>344</v>
      </c>
      <c r="E16" s="25"/>
      <c r="F16" s="25"/>
      <c r="G16" s="25"/>
      <c r="H16" s="25"/>
      <c r="I16" s="25"/>
      <c r="J16" s="25">
        <v>398</v>
      </c>
    </row>
    <row r="17" spans="1:10" ht="17.25" customHeight="1" x14ac:dyDescent="0.2">
      <c r="A17" s="33" t="s">
        <v>30</v>
      </c>
      <c r="B17" s="25">
        <v>100</v>
      </c>
      <c r="C17" s="25">
        <v>10</v>
      </c>
      <c r="D17" s="25">
        <v>276</v>
      </c>
      <c r="E17" s="25"/>
      <c r="F17" s="25"/>
      <c r="G17" s="25"/>
      <c r="H17" s="25"/>
      <c r="I17" s="25"/>
      <c r="J17" s="25">
        <v>386</v>
      </c>
    </row>
    <row r="18" spans="1:10" ht="17.25" customHeight="1" x14ac:dyDescent="0.2">
      <c r="A18" s="32" t="s">
        <v>8</v>
      </c>
      <c r="B18" s="25">
        <v>21</v>
      </c>
      <c r="C18" s="25"/>
      <c r="D18" s="25">
        <v>61</v>
      </c>
      <c r="E18" s="25">
        <v>408</v>
      </c>
      <c r="F18" s="25"/>
      <c r="G18" s="25"/>
      <c r="H18" s="25"/>
      <c r="I18" s="25"/>
      <c r="J18" s="25">
        <v>490</v>
      </c>
    </row>
    <row r="19" spans="1:10" ht="17.25" customHeight="1" x14ac:dyDescent="0.2">
      <c r="A19" s="33"/>
      <c r="B19" s="25"/>
      <c r="C19" s="25"/>
      <c r="D19" s="25"/>
      <c r="E19" s="25"/>
      <c r="F19" s="25"/>
      <c r="G19" s="25"/>
      <c r="H19" s="25"/>
      <c r="I19" s="25"/>
      <c r="J19" s="25"/>
    </row>
    <row r="20" spans="1:10" ht="17.25" customHeight="1" x14ac:dyDescent="0.2">
      <c r="A20" s="32" t="s">
        <v>9</v>
      </c>
      <c r="B20" s="25">
        <v>3</v>
      </c>
      <c r="C20" s="25"/>
      <c r="D20" s="25">
        <v>18</v>
      </c>
      <c r="E20" s="25">
        <v>5121</v>
      </c>
      <c r="F20" s="25">
        <v>62</v>
      </c>
      <c r="G20" s="25">
        <v>1562</v>
      </c>
      <c r="H20" s="25">
        <v>212</v>
      </c>
      <c r="I20" s="25">
        <v>27</v>
      </c>
      <c r="J20" s="25">
        <v>7005</v>
      </c>
    </row>
    <row r="21" spans="1:10" ht="17.25" customHeight="1" x14ac:dyDescent="0.2">
      <c r="A21" s="33" t="s">
        <v>31</v>
      </c>
      <c r="B21" s="25">
        <v>0</v>
      </c>
      <c r="C21" s="25"/>
      <c r="D21" s="25"/>
      <c r="E21" s="25">
        <v>1759</v>
      </c>
      <c r="F21" s="25">
        <v>60</v>
      </c>
      <c r="G21" s="25">
        <v>596</v>
      </c>
      <c r="H21" s="25">
        <v>43</v>
      </c>
      <c r="I21" s="25">
        <v>10</v>
      </c>
      <c r="J21" s="25">
        <v>2468</v>
      </c>
    </row>
    <row r="22" spans="1:10" ht="17.25" customHeight="1" x14ac:dyDescent="0.2">
      <c r="A22" s="33" t="s">
        <v>32</v>
      </c>
      <c r="B22" s="25"/>
      <c r="C22" s="25"/>
      <c r="D22" s="25">
        <v>8</v>
      </c>
      <c r="E22" s="25">
        <v>1051</v>
      </c>
      <c r="F22" s="25">
        <v>0</v>
      </c>
      <c r="G22" s="25">
        <v>99</v>
      </c>
      <c r="H22" s="25"/>
      <c r="I22" s="25"/>
      <c r="J22" s="25">
        <v>1158</v>
      </c>
    </row>
    <row r="23" spans="1:10" ht="17.25" customHeight="1" x14ac:dyDescent="0.2">
      <c r="A23" s="33" t="s">
        <v>33</v>
      </c>
      <c r="B23" s="25">
        <v>3</v>
      </c>
      <c r="C23" s="25"/>
      <c r="D23" s="25"/>
      <c r="E23" s="25">
        <v>1460</v>
      </c>
      <c r="F23" s="25">
        <v>2</v>
      </c>
      <c r="G23" s="25">
        <v>692</v>
      </c>
      <c r="H23" s="25">
        <v>169</v>
      </c>
      <c r="I23" s="25">
        <v>6</v>
      </c>
      <c r="J23" s="25">
        <v>2332</v>
      </c>
    </row>
    <row r="24" spans="1:10" ht="17.25" customHeight="1" x14ac:dyDescent="0.2">
      <c r="A24" s="33" t="s">
        <v>34</v>
      </c>
      <c r="B24" s="25"/>
      <c r="C24" s="25"/>
      <c r="D24" s="25">
        <v>10</v>
      </c>
      <c r="E24" s="25">
        <v>851</v>
      </c>
      <c r="F24" s="25">
        <v>0</v>
      </c>
      <c r="G24" s="25">
        <v>175</v>
      </c>
      <c r="H24" s="25">
        <v>0</v>
      </c>
      <c r="I24" s="25">
        <v>11</v>
      </c>
      <c r="J24" s="25">
        <v>1047</v>
      </c>
    </row>
    <row r="25" spans="1:10" ht="17.25" customHeight="1" x14ac:dyDescent="0.2">
      <c r="A25" s="32" t="s">
        <v>6</v>
      </c>
      <c r="B25" s="25">
        <v>1347</v>
      </c>
      <c r="C25" s="25">
        <v>15</v>
      </c>
      <c r="D25" s="25">
        <v>4322</v>
      </c>
      <c r="E25" s="25">
        <v>5529</v>
      </c>
      <c r="F25" s="25">
        <v>62</v>
      </c>
      <c r="G25" s="25">
        <v>1562</v>
      </c>
      <c r="H25" s="25">
        <v>212</v>
      </c>
      <c r="I25" s="25">
        <v>27</v>
      </c>
      <c r="J25" s="25">
        <v>13076</v>
      </c>
    </row>
    <row r="27" spans="1:10" ht="29.25" customHeight="1" x14ac:dyDescent="0.2">
      <c r="A27" s="121" t="s">
        <v>11</v>
      </c>
      <c r="B27" s="121"/>
      <c r="C27" s="121"/>
      <c r="D27" s="121"/>
      <c r="E27" s="121"/>
      <c r="F27" s="121"/>
      <c r="G27" s="121"/>
      <c r="H27" s="121"/>
      <c r="I27" s="121"/>
      <c r="J27" s="121"/>
    </row>
    <row r="28" spans="1:10" x14ac:dyDescent="0.2">
      <c r="A28" s="121" t="s">
        <v>16</v>
      </c>
      <c r="B28" s="121"/>
      <c r="C28" s="121"/>
      <c r="D28" s="121"/>
      <c r="E28" s="121"/>
      <c r="F28" s="121"/>
      <c r="G28" s="121"/>
      <c r="H28" s="121"/>
      <c r="I28" s="121"/>
      <c r="J28" s="121"/>
    </row>
    <row r="30" spans="1:10" ht="15" x14ac:dyDescent="0.25">
      <c r="A30" s="19" t="s">
        <v>17</v>
      </c>
    </row>
    <row r="31" spans="1:10" ht="77.25" customHeight="1" x14ac:dyDescent="0.2">
      <c r="A31" s="116" t="s">
        <v>35</v>
      </c>
      <c r="B31" s="116"/>
      <c r="C31" s="116"/>
      <c r="D31" s="116"/>
      <c r="E31" s="116"/>
      <c r="F31" s="116"/>
      <c r="G31" s="116"/>
      <c r="H31" s="116"/>
      <c r="I31" s="116"/>
      <c r="J31" s="116"/>
    </row>
  </sheetData>
  <mergeCells count="6">
    <mergeCell ref="A31:J31"/>
    <mergeCell ref="A1:J1"/>
    <mergeCell ref="B3:E3"/>
    <mergeCell ref="F3:I3"/>
    <mergeCell ref="A27:J27"/>
    <mergeCell ref="A28:J28"/>
  </mergeCells>
  <pageMargins left="0.7" right="0.7" top="0.75" bottom="0.75" header="0.3" footer="0.3"/>
  <pageSetup scale="85" orientation="landscape" r:id="rId1"/>
  <headerFooter>
    <oddFooter>&amp;L&amp;"Arial,Regular"&amp;9Prepared by the ConnSCU Office of Policy and Research, October 29, 2012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J31"/>
  <sheetViews>
    <sheetView zoomScale="80" zoomScaleNormal="80" workbookViewId="0">
      <selection sqref="A1:J1"/>
    </sheetView>
  </sheetViews>
  <sheetFormatPr defaultRowHeight="14.25" x14ac:dyDescent="0.2"/>
  <cols>
    <col min="1" max="1" width="40.140625" style="14" customWidth="1"/>
    <col min="2" max="10" width="11.42578125" style="14" customWidth="1"/>
    <col min="11" max="16384" width="9.140625" style="14"/>
  </cols>
  <sheetData>
    <row r="1" spans="1:10" ht="15" x14ac:dyDescent="0.25">
      <c r="A1" s="122" t="s">
        <v>36</v>
      </c>
      <c r="B1" s="122"/>
      <c r="C1" s="122"/>
      <c r="D1" s="122"/>
      <c r="E1" s="122"/>
      <c r="F1" s="122"/>
      <c r="G1" s="122"/>
      <c r="H1" s="122"/>
      <c r="I1" s="122"/>
      <c r="J1" s="122"/>
    </row>
    <row r="2" spans="1:10" x14ac:dyDescent="0.2">
      <c r="A2" s="29"/>
      <c r="B2" s="29"/>
      <c r="C2" s="29"/>
      <c r="D2" s="29"/>
      <c r="E2" s="29"/>
      <c r="F2" s="29"/>
      <c r="G2" s="29"/>
      <c r="H2" s="29"/>
      <c r="I2" s="29"/>
      <c r="J2" s="29"/>
    </row>
    <row r="3" spans="1:10" x14ac:dyDescent="0.2">
      <c r="A3" s="29"/>
      <c r="B3" s="123" t="s">
        <v>12</v>
      </c>
      <c r="C3" s="123"/>
      <c r="D3" s="123"/>
      <c r="E3" s="123"/>
      <c r="F3" s="123" t="s">
        <v>13</v>
      </c>
      <c r="G3" s="123"/>
      <c r="H3" s="123"/>
      <c r="I3" s="123"/>
      <c r="J3" s="29"/>
    </row>
    <row r="4" spans="1:10" ht="38.25" x14ac:dyDescent="0.2">
      <c r="A4" s="30" t="s">
        <v>14</v>
      </c>
      <c r="B4" s="31" t="s">
        <v>0</v>
      </c>
      <c r="C4" s="31" t="s">
        <v>15</v>
      </c>
      <c r="D4" s="31" t="s">
        <v>1</v>
      </c>
      <c r="E4" s="31" t="s">
        <v>2</v>
      </c>
      <c r="F4" s="31" t="s">
        <v>3</v>
      </c>
      <c r="G4" s="31" t="s">
        <v>4</v>
      </c>
      <c r="H4" s="31" t="s">
        <v>5</v>
      </c>
      <c r="I4" s="31" t="s">
        <v>10</v>
      </c>
      <c r="J4" s="31" t="s">
        <v>6</v>
      </c>
    </row>
    <row r="5" spans="1:10" ht="17.25" customHeight="1" x14ac:dyDescent="0.2">
      <c r="A5" s="32" t="s">
        <v>7</v>
      </c>
      <c r="B5" s="25">
        <v>1356</v>
      </c>
      <c r="C5" s="25">
        <v>15</v>
      </c>
      <c r="D5" s="25">
        <v>4911</v>
      </c>
      <c r="E5" s="25"/>
      <c r="F5" s="25"/>
      <c r="G5" s="25"/>
      <c r="H5" s="25"/>
      <c r="I5" s="25"/>
      <c r="J5" s="25">
        <v>6282</v>
      </c>
    </row>
    <row r="6" spans="1:10" ht="17.25" customHeight="1" x14ac:dyDescent="0.2">
      <c r="A6" s="33" t="s">
        <v>19</v>
      </c>
      <c r="B6" s="25">
        <v>245</v>
      </c>
      <c r="C6" s="25"/>
      <c r="D6" s="25">
        <v>169</v>
      </c>
      <c r="E6" s="25"/>
      <c r="F6" s="25"/>
      <c r="G6" s="25"/>
      <c r="H6" s="25"/>
      <c r="I6" s="25"/>
      <c r="J6" s="25">
        <v>414</v>
      </c>
    </row>
    <row r="7" spans="1:10" ht="17.25" customHeight="1" x14ac:dyDescent="0.2">
      <c r="A7" s="33" t="s">
        <v>20</v>
      </c>
      <c r="B7" s="25">
        <v>69</v>
      </c>
      <c r="C7" s="25">
        <v>0</v>
      </c>
      <c r="D7" s="25">
        <v>431</v>
      </c>
      <c r="E7" s="25"/>
      <c r="F7" s="25"/>
      <c r="G7" s="25"/>
      <c r="H7" s="25"/>
      <c r="I7" s="25"/>
      <c r="J7" s="25">
        <v>500</v>
      </c>
    </row>
    <row r="8" spans="1:10" ht="17.25" customHeight="1" x14ac:dyDescent="0.2">
      <c r="A8" s="33" t="s">
        <v>21</v>
      </c>
      <c r="B8" s="25">
        <v>158</v>
      </c>
      <c r="C8" s="25">
        <v>0</v>
      </c>
      <c r="D8" s="25">
        <v>565</v>
      </c>
      <c r="E8" s="25"/>
      <c r="F8" s="25"/>
      <c r="G8" s="25"/>
      <c r="H8" s="25"/>
      <c r="I8" s="25"/>
      <c r="J8" s="25">
        <v>723</v>
      </c>
    </row>
    <row r="9" spans="1:10" ht="17.25" customHeight="1" x14ac:dyDescent="0.2">
      <c r="A9" s="33" t="s">
        <v>22</v>
      </c>
      <c r="B9" s="25">
        <v>65</v>
      </c>
      <c r="C9" s="25">
        <v>0</v>
      </c>
      <c r="D9" s="25">
        <v>491</v>
      </c>
      <c r="E9" s="25"/>
      <c r="F9" s="25"/>
      <c r="G9" s="25"/>
      <c r="H9" s="25"/>
      <c r="I9" s="25"/>
      <c r="J9" s="25">
        <v>556</v>
      </c>
    </row>
    <row r="10" spans="1:10" ht="17.25" customHeight="1" x14ac:dyDescent="0.2">
      <c r="A10" s="33" t="s">
        <v>23</v>
      </c>
      <c r="B10" s="25">
        <v>151</v>
      </c>
      <c r="C10" s="25">
        <v>1</v>
      </c>
      <c r="D10" s="25">
        <v>812</v>
      </c>
      <c r="E10" s="25"/>
      <c r="F10" s="25"/>
      <c r="G10" s="25"/>
      <c r="H10" s="25"/>
      <c r="I10" s="25"/>
      <c r="J10" s="25">
        <v>964</v>
      </c>
    </row>
    <row r="11" spans="1:10" ht="17.25" customHeight="1" x14ac:dyDescent="0.2">
      <c r="A11" s="33" t="s">
        <v>24</v>
      </c>
      <c r="B11" s="25">
        <v>13</v>
      </c>
      <c r="C11" s="25">
        <v>0</v>
      </c>
      <c r="D11" s="25">
        <v>288</v>
      </c>
      <c r="E11" s="25"/>
      <c r="F11" s="25"/>
      <c r="G11" s="25"/>
      <c r="H11" s="25"/>
      <c r="I11" s="25"/>
      <c r="J11" s="25">
        <v>301</v>
      </c>
    </row>
    <row r="12" spans="1:10" ht="17.25" customHeight="1" x14ac:dyDescent="0.2">
      <c r="A12" s="33" t="s">
        <v>25</v>
      </c>
      <c r="B12" s="25">
        <v>241</v>
      </c>
      <c r="C12" s="25">
        <v>3</v>
      </c>
      <c r="D12" s="25">
        <v>642</v>
      </c>
      <c r="E12" s="25"/>
      <c r="F12" s="25"/>
      <c r="G12" s="25"/>
      <c r="H12" s="25"/>
      <c r="I12" s="25"/>
      <c r="J12" s="25">
        <v>886</v>
      </c>
    </row>
    <row r="13" spans="1:10" ht="17.25" customHeight="1" x14ac:dyDescent="0.2">
      <c r="A13" s="33" t="s">
        <v>26</v>
      </c>
      <c r="B13" s="25">
        <v>44</v>
      </c>
      <c r="C13" s="25"/>
      <c r="D13" s="25">
        <v>127</v>
      </c>
      <c r="E13" s="25"/>
      <c r="F13" s="25"/>
      <c r="G13" s="25"/>
      <c r="H13" s="25"/>
      <c r="I13" s="25"/>
      <c r="J13" s="25">
        <v>171</v>
      </c>
    </row>
    <row r="14" spans="1:10" ht="17.25" customHeight="1" x14ac:dyDescent="0.2">
      <c r="A14" s="33" t="s">
        <v>27</v>
      </c>
      <c r="B14" s="25">
        <v>90</v>
      </c>
      <c r="C14" s="25"/>
      <c r="D14" s="25">
        <v>478</v>
      </c>
      <c r="E14" s="25"/>
      <c r="F14" s="25"/>
      <c r="G14" s="25"/>
      <c r="H14" s="25"/>
      <c r="I14" s="25"/>
      <c r="J14" s="25">
        <v>568</v>
      </c>
    </row>
    <row r="15" spans="1:10" ht="17.25" customHeight="1" x14ac:dyDescent="0.2">
      <c r="A15" s="33" t="s">
        <v>28</v>
      </c>
      <c r="B15" s="25">
        <v>52</v>
      </c>
      <c r="C15" s="25"/>
      <c r="D15" s="25">
        <v>152</v>
      </c>
      <c r="E15" s="25"/>
      <c r="F15" s="25"/>
      <c r="G15" s="25"/>
      <c r="H15" s="25"/>
      <c r="I15" s="25"/>
      <c r="J15" s="25">
        <v>204</v>
      </c>
    </row>
    <row r="16" spans="1:10" ht="17.25" customHeight="1" x14ac:dyDescent="0.2">
      <c r="A16" s="33" t="s">
        <v>29</v>
      </c>
      <c r="B16" s="25">
        <v>62</v>
      </c>
      <c r="C16" s="25">
        <v>0</v>
      </c>
      <c r="D16" s="25">
        <v>415</v>
      </c>
      <c r="E16" s="25"/>
      <c r="F16" s="25"/>
      <c r="G16" s="25"/>
      <c r="H16" s="25"/>
      <c r="I16" s="25"/>
      <c r="J16" s="25">
        <v>477</v>
      </c>
    </row>
    <row r="17" spans="1:10" ht="17.25" customHeight="1" x14ac:dyDescent="0.2">
      <c r="A17" s="33" t="s">
        <v>30</v>
      </c>
      <c r="B17" s="25">
        <v>166</v>
      </c>
      <c r="C17" s="25">
        <v>11</v>
      </c>
      <c r="D17" s="25">
        <v>341</v>
      </c>
      <c r="E17" s="25"/>
      <c r="F17" s="25"/>
      <c r="G17" s="25"/>
      <c r="H17" s="25"/>
      <c r="I17" s="25"/>
      <c r="J17" s="25">
        <v>518</v>
      </c>
    </row>
    <row r="18" spans="1:10" ht="17.25" customHeight="1" x14ac:dyDescent="0.2">
      <c r="A18" s="32" t="s">
        <v>8</v>
      </c>
      <c r="B18" s="25">
        <v>85</v>
      </c>
      <c r="C18" s="25"/>
      <c r="D18" s="25">
        <v>78</v>
      </c>
      <c r="E18" s="25">
        <v>472</v>
      </c>
      <c r="F18" s="25"/>
      <c r="G18" s="25"/>
      <c r="H18" s="25"/>
      <c r="I18" s="25"/>
      <c r="J18" s="25">
        <v>635</v>
      </c>
    </row>
    <row r="19" spans="1:10" ht="17.25" customHeight="1" x14ac:dyDescent="0.2">
      <c r="A19" s="33"/>
      <c r="B19" s="25"/>
      <c r="C19" s="25"/>
      <c r="D19" s="25"/>
      <c r="E19" s="25"/>
      <c r="F19" s="25"/>
      <c r="G19" s="25"/>
      <c r="H19" s="25"/>
      <c r="I19" s="25"/>
      <c r="J19" s="25"/>
    </row>
    <row r="20" spans="1:10" ht="17.25" customHeight="1" x14ac:dyDescent="0.2">
      <c r="A20" s="32" t="s">
        <v>9</v>
      </c>
      <c r="B20" s="25">
        <v>0</v>
      </c>
      <c r="C20" s="25"/>
      <c r="D20" s="25">
        <v>25</v>
      </c>
      <c r="E20" s="25">
        <v>5308</v>
      </c>
      <c r="F20" s="25">
        <v>39</v>
      </c>
      <c r="G20" s="25">
        <v>1578</v>
      </c>
      <c r="H20" s="25">
        <v>232</v>
      </c>
      <c r="I20" s="25">
        <v>10</v>
      </c>
      <c r="J20" s="25">
        <v>7192</v>
      </c>
    </row>
    <row r="21" spans="1:10" ht="17.25" customHeight="1" x14ac:dyDescent="0.2">
      <c r="A21" s="33" t="s">
        <v>31</v>
      </c>
      <c r="B21" s="25">
        <v>0</v>
      </c>
      <c r="C21" s="25"/>
      <c r="D21" s="25"/>
      <c r="E21" s="25">
        <v>1752</v>
      </c>
      <c r="F21" s="25">
        <v>39</v>
      </c>
      <c r="G21" s="25">
        <v>577</v>
      </c>
      <c r="H21" s="25">
        <v>51</v>
      </c>
      <c r="I21" s="25">
        <v>6</v>
      </c>
      <c r="J21" s="25">
        <v>2425</v>
      </c>
    </row>
    <row r="22" spans="1:10" ht="17.25" customHeight="1" x14ac:dyDescent="0.2">
      <c r="A22" s="33" t="s">
        <v>32</v>
      </c>
      <c r="B22" s="25"/>
      <c r="C22" s="25"/>
      <c r="D22" s="25">
        <v>13</v>
      </c>
      <c r="E22" s="25">
        <v>1057</v>
      </c>
      <c r="F22" s="25"/>
      <c r="G22" s="25">
        <v>87</v>
      </c>
      <c r="H22" s="25"/>
      <c r="I22" s="25"/>
      <c r="J22" s="25">
        <v>1157</v>
      </c>
    </row>
    <row r="23" spans="1:10" ht="17.25" customHeight="1" x14ac:dyDescent="0.2">
      <c r="A23" s="33" t="s">
        <v>33</v>
      </c>
      <c r="B23" s="25"/>
      <c r="C23" s="25"/>
      <c r="D23" s="25"/>
      <c r="E23" s="25">
        <v>1581</v>
      </c>
      <c r="F23" s="25">
        <v>0</v>
      </c>
      <c r="G23" s="25">
        <v>705</v>
      </c>
      <c r="H23" s="25">
        <v>181</v>
      </c>
      <c r="I23" s="25">
        <v>3</v>
      </c>
      <c r="J23" s="25">
        <v>2470</v>
      </c>
    </row>
    <row r="24" spans="1:10" ht="17.25" customHeight="1" x14ac:dyDescent="0.2">
      <c r="A24" s="33" t="s">
        <v>34</v>
      </c>
      <c r="B24" s="25"/>
      <c r="C24" s="25"/>
      <c r="D24" s="25">
        <v>12</v>
      </c>
      <c r="E24" s="25">
        <v>918</v>
      </c>
      <c r="F24" s="25">
        <v>0</v>
      </c>
      <c r="G24" s="25">
        <v>209</v>
      </c>
      <c r="H24" s="25">
        <v>0</v>
      </c>
      <c r="I24" s="25">
        <v>1</v>
      </c>
      <c r="J24" s="25">
        <v>1140</v>
      </c>
    </row>
    <row r="25" spans="1:10" ht="17.25" customHeight="1" x14ac:dyDescent="0.2">
      <c r="A25" s="32" t="s">
        <v>6</v>
      </c>
      <c r="B25" s="25">
        <v>1441</v>
      </c>
      <c r="C25" s="25">
        <v>15</v>
      </c>
      <c r="D25" s="25">
        <v>5014</v>
      </c>
      <c r="E25" s="25">
        <v>5780</v>
      </c>
      <c r="F25" s="25">
        <v>39</v>
      </c>
      <c r="G25" s="25">
        <v>1578</v>
      </c>
      <c r="H25" s="25">
        <v>232</v>
      </c>
      <c r="I25" s="25">
        <v>10</v>
      </c>
      <c r="J25" s="25">
        <v>14109</v>
      </c>
    </row>
    <row r="27" spans="1:10" ht="29.25" customHeight="1" x14ac:dyDescent="0.2">
      <c r="A27" s="121" t="s">
        <v>11</v>
      </c>
      <c r="B27" s="121"/>
      <c r="C27" s="121"/>
      <c r="D27" s="121"/>
      <c r="E27" s="121"/>
      <c r="F27" s="121"/>
      <c r="G27" s="121"/>
      <c r="H27" s="121"/>
      <c r="I27" s="121"/>
      <c r="J27" s="121"/>
    </row>
    <row r="28" spans="1:10" x14ac:dyDescent="0.2">
      <c r="A28" s="121" t="s">
        <v>16</v>
      </c>
      <c r="B28" s="121"/>
      <c r="C28" s="121"/>
      <c r="D28" s="121"/>
      <c r="E28" s="121"/>
      <c r="F28" s="121"/>
      <c r="G28" s="121"/>
      <c r="H28" s="121"/>
      <c r="I28" s="121"/>
      <c r="J28" s="121"/>
    </row>
    <row r="30" spans="1:10" ht="15" x14ac:dyDescent="0.25">
      <c r="A30" s="19" t="s">
        <v>17</v>
      </c>
    </row>
    <row r="31" spans="1:10" ht="77.25" customHeight="1" x14ac:dyDescent="0.2">
      <c r="A31" s="116" t="s">
        <v>35</v>
      </c>
      <c r="B31" s="116"/>
      <c r="C31" s="116"/>
      <c r="D31" s="116"/>
      <c r="E31" s="116"/>
      <c r="F31" s="116"/>
      <c r="G31" s="116"/>
      <c r="H31" s="116"/>
      <c r="I31" s="116"/>
      <c r="J31" s="116"/>
    </row>
  </sheetData>
  <mergeCells count="6">
    <mergeCell ref="A31:J31"/>
    <mergeCell ref="A1:J1"/>
    <mergeCell ref="B3:E3"/>
    <mergeCell ref="F3:I3"/>
    <mergeCell ref="A27:J27"/>
    <mergeCell ref="A28:J28"/>
  </mergeCells>
  <pageMargins left="0.7" right="0.7" top="0.75" bottom="0.75" header="0.3" footer="0.3"/>
  <pageSetup scale="85" orientation="landscape" r:id="rId1"/>
  <headerFooter>
    <oddFooter>&amp;L&amp;"Arial,Regular"&amp;9Prepared by the ConnSCU Office of Policy and Research, October 29, 2012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1"/>
  <sheetViews>
    <sheetView zoomScale="80" zoomScaleNormal="80" workbookViewId="0">
      <selection activeCell="F19" sqref="F19"/>
    </sheetView>
  </sheetViews>
  <sheetFormatPr defaultRowHeight="14.25" x14ac:dyDescent="0.2"/>
  <cols>
    <col min="1" max="1" width="40.140625" style="14" customWidth="1"/>
    <col min="2" max="10" width="11.42578125" style="14" customWidth="1"/>
    <col min="11" max="16384" width="9.140625" style="14"/>
  </cols>
  <sheetData>
    <row r="1" spans="1:10" ht="15" x14ac:dyDescent="0.25">
      <c r="A1" s="117" t="s">
        <v>54</v>
      </c>
      <c r="B1" s="117"/>
      <c r="C1" s="117"/>
      <c r="D1" s="117"/>
      <c r="E1" s="117"/>
      <c r="F1" s="117"/>
      <c r="G1" s="117"/>
      <c r="H1" s="117"/>
      <c r="I1" s="117"/>
      <c r="J1" s="117"/>
    </row>
    <row r="3" spans="1:10" x14ac:dyDescent="0.2">
      <c r="A3" s="17"/>
      <c r="B3" s="118" t="s">
        <v>12</v>
      </c>
      <c r="C3" s="118"/>
      <c r="D3" s="118"/>
      <c r="E3" s="118"/>
      <c r="F3" s="119" t="s">
        <v>13</v>
      </c>
      <c r="G3" s="118"/>
      <c r="H3" s="118"/>
      <c r="I3" s="120"/>
      <c r="J3" s="15"/>
    </row>
    <row r="4" spans="1:10" ht="38.25" x14ac:dyDescent="0.2">
      <c r="A4" s="18" t="s">
        <v>14</v>
      </c>
      <c r="B4" s="1" t="s">
        <v>0</v>
      </c>
      <c r="C4" s="1" t="s">
        <v>15</v>
      </c>
      <c r="D4" s="1" t="s">
        <v>1</v>
      </c>
      <c r="E4" s="7" t="s">
        <v>2</v>
      </c>
      <c r="F4" s="1" t="s">
        <v>3</v>
      </c>
      <c r="G4" s="1" t="s">
        <v>4</v>
      </c>
      <c r="H4" s="1" t="s">
        <v>5</v>
      </c>
      <c r="I4" s="1" t="s">
        <v>10</v>
      </c>
      <c r="J4" s="16" t="s">
        <v>6</v>
      </c>
    </row>
    <row r="5" spans="1:10" ht="17.25" customHeight="1" x14ac:dyDescent="0.2">
      <c r="A5" s="2" t="s">
        <v>7</v>
      </c>
      <c r="B5" s="8">
        <v>594</v>
      </c>
      <c r="C5" s="3"/>
      <c r="D5" s="3">
        <v>4165</v>
      </c>
      <c r="E5" s="9"/>
      <c r="F5" s="3"/>
      <c r="G5" s="3"/>
      <c r="H5" s="3"/>
      <c r="I5" s="3"/>
      <c r="J5" s="8">
        <v>4759</v>
      </c>
    </row>
    <row r="6" spans="1:10" ht="17.25" customHeight="1" x14ac:dyDescent="0.2">
      <c r="A6" s="4" t="s">
        <v>19</v>
      </c>
      <c r="B6" s="10">
        <v>16</v>
      </c>
      <c r="C6" s="5"/>
      <c r="D6" s="5">
        <v>159</v>
      </c>
      <c r="E6" s="11"/>
      <c r="F6" s="5"/>
      <c r="G6" s="5"/>
      <c r="H6" s="5"/>
      <c r="I6" s="5"/>
      <c r="J6" s="10">
        <v>175</v>
      </c>
    </row>
    <row r="7" spans="1:10" ht="17.25" customHeight="1" x14ac:dyDescent="0.2">
      <c r="A7" s="4" t="s">
        <v>20</v>
      </c>
      <c r="B7" s="10">
        <v>29</v>
      </c>
      <c r="C7" s="5"/>
      <c r="D7" s="5">
        <v>323</v>
      </c>
      <c r="E7" s="11"/>
      <c r="F7" s="5"/>
      <c r="G7" s="5"/>
      <c r="H7" s="5"/>
      <c r="I7" s="5"/>
      <c r="J7" s="10">
        <v>352</v>
      </c>
    </row>
    <row r="8" spans="1:10" ht="17.25" customHeight="1" x14ac:dyDescent="0.2">
      <c r="A8" s="4" t="s">
        <v>21</v>
      </c>
      <c r="B8" s="10">
        <v>69</v>
      </c>
      <c r="C8" s="5"/>
      <c r="D8" s="5">
        <v>487</v>
      </c>
      <c r="E8" s="11"/>
      <c r="F8" s="5"/>
      <c r="G8" s="5"/>
      <c r="H8" s="5"/>
      <c r="I8" s="5"/>
      <c r="J8" s="10">
        <v>556</v>
      </c>
    </row>
    <row r="9" spans="1:10" ht="17.25" customHeight="1" x14ac:dyDescent="0.2">
      <c r="A9" s="4" t="s">
        <v>22</v>
      </c>
      <c r="B9" s="10">
        <v>54</v>
      </c>
      <c r="C9" s="5"/>
      <c r="D9" s="5">
        <v>172</v>
      </c>
      <c r="E9" s="11"/>
      <c r="F9" s="5"/>
      <c r="G9" s="5"/>
      <c r="H9" s="5"/>
      <c r="I9" s="5"/>
      <c r="J9" s="10">
        <v>226</v>
      </c>
    </row>
    <row r="10" spans="1:10" ht="17.25" customHeight="1" x14ac:dyDescent="0.2">
      <c r="A10" s="4" t="s">
        <v>23</v>
      </c>
      <c r="B10" s="10">
        <v>81</v>
      </c>
      <c r="C10" s="5"/>
      <c r="D10" s="5">
        <v>728</v>
      </c>
      <c r="E10" s="11"/>
      <c r="F10" s="5"/>
      <c r="G10" s="5"/>
      <c r="H10" s="5"/>
      <c r="I10" s="5"/>
      <c r="J10" s="10">
        <v>809</v>
      </c>
    </row>
    <row r="11" spans="1:10" ht="17.25" customHeight="1" x14ac:dyDescent="0.2">
      <c r="A11" s="4" t="s">
        <v>24</v>
      </c>
      <c r="B11" s="10">
        <v>39</v>
      </c>
      <c r="C11" s="5"/>
      <c r="D11" s="5">
        <v>316</v>
      </c>
      <c r="E11" s="11"/>
      <c r="F11" s="5"/>
      <c r="G11" s="5"/>
      <c r="H11" s="5"/>
      <c r="I11" s="5"/>
      <c r="J11" s="10">
        <v>355</v>
      </c>
    </row>
    <row r="12" spans="1:10" ht="17.25" customHeight="1" x14ac:dyDescent="0.2">
      <c r="A12" s="4" t="s">
        <v>25</v>
      </c>
      <c r="B12" s="10">
        <v>73</v>
      </c>
      <c r="C12" s="5"/>
      <c r="D12" s="5">
        <v>537</v>
      </c>
      <c r="E12" s="11"/>
      <c r="F12" s="5"/>
      <c r="G12" s="5"/>
      <c r="H12" s="5"/>
      <c r="I12" s="5"/>
      <c r="J12" s="10">
        <v>610</v>
      </c>
    </row>
    <row r="13" spans="1:10" ht="17.25" customHeight="1" x14ac:dyDescent="0.2">
      <c r="A13" s="4" t="s">
        <v>26</v>
      </c>
      <c r="B13" s="10">
        <v>68</v>
      </c>
      <c r="C13" s="5"/>
      <c r="D13" s="5">
        <v>189</v>
      </c>
      <c r="E13" s="11"/>
      <c r="F13" s="5"/>
      <c r="G13" s="5"/>
      <c r="H13" s="5"/>
      <c r="I13" s="5"/>
      <c r="J13" s="10">
        <v>257</v>
      </c>
    </row>
    <row r="14" spans="1:10" ht="17.25" customHeight="1" x14ac:dyDescent="0.2">
      <c r="A14" s="4" t="s">
        <v>27</v>
      </c>
      <c r="B14" s="10">
        <v>36</v>
      </c>
      <c r="C14" s="5"/>
      <c r="D14" s="5">
        <v>378</v>
      </c>
      <c r="E14" s="11"/>
      <c r="F14" s="5"/>
      <c r="G14" s="5"/>
      <c r="H14" s="5"/>
      <c r="I14" s="5"/>
      <c r="J14" s="10">
        <v>414</v>
      </c>
    </row>
    <row r="15" spans="1:10" ht="17.25" customHeight="1" x14ac:dyDescent="0.2">
      <c r="A15" s="4" t="s">
        <v>28</v>
      </c>
      <c r="B15" s="10">
        <v>9</v>
      </c>
      <c r="C15" s="5"/>
      <c r="D15" s="5">
        <v>90</v>
      </c>
      <c r="E15" s="11"/>
      <c r="F15" s="5"/>
      <c r="G15" s="5"/>
      <c r="H15" s="5"/>
      <c r="I15" s="5"/>
      <c r="J15" s="10">
        <v>99</v>
      </c>
    </row>
    <row r="16" spans="1:10" ht="17.25" customHeight="1" x14ac:dyDescent="0.2">
      <c r="A16" s="4" t="s">
        <v>29</v>
      </c>
      <c r="B16" s="10">
        <v>49</v>
      </c>
      <c r="C16" s="5"/>
      <c r="D16" s="5">
        <v>526</v>
      </c>
      <c r="E16" s="11"/>
      <c r="F16" s="5"/>
      <c r="G16" s="5"/>
      <c r="H16" s="5"/>
      <c r="I16" s="5"/>
      <c r="J16" s="10">
        <v>575</v>
      </c>
    </row>
    <row r="17" spans="1:10" ht="17.25" customHeight="1" x14ac:dyDescent="0.2">
      <c r="A17" s="4" t="s">
        <v>30</v>
      </c>
      <c r="B17" s="10">
        <v>71</v>
      </c>
      <c r="C17" s="5"/>
      <c r="D17" s="5">
        <v>260</v>
      </c>
      <c r="E17" s="11"/>
      <c r="F17" s="5"/>
      <c r="G17" s="5"/>
      <c r="H17" s="5"/>
      <c r="I17" s="5"/>
      <c r="J17" s="10">
        <v>331</v>
      </c>
    </row>
    <row r="18" spans="1:10" ht="17.25" customHeight="1" x14ac:dyDescent="0.2">
      <c r="A18" s="20" t="s">
        <v>8</v>
      </c>
      <c r="B18" s="21"/>
      <c r="C18" s="22"/>
      <c r="D18" s="22">
        <v>60</v>
      </c>
      <c r="E18" s="23">
        <v>189</v>
      </c>
      <c r="F18" s="22"/>
      <c r="G18" s="22"/>
      <c r="H18" s="22"/>
      <c r="I18" s="22"/>
      <c r="J18" s="21">
        <v>249</v>
      </c>
    </row>
    <row r="19" spans="1:10" ht="17.25" customHeight="1" x14ac:dyDescent="0.2">
      <c r="A19" s="24"/>
      <c r="B19" s="12"/>
      <c r="C19" s="6"/>
      <c r="D19" s="6">
        <v>60</v>
      </c>
      <c r="E19" s="13">
        <v>189</v>
      </c>
      <c r="F19" s="6"/>
      <c r="G19" s="6"/>
      <c r="H19" s="6"/>
      <c r="I19" s="6"/>
      <c r="J19" s="12">
        <v>249</v>
      </c>
    </row>
    <row r="20" spans="1:10" ht="17.25" customHeight="1" x14ac:dyDescent="0.2">
      <c r="A20" s="2" t="s">
        <v>9</v>
      </c>
      <c r="B20" s="8"/>
      <c r="C20" s="3"/>
      <c r="D20" s="3">
        <v>31</v>
      </c>
      <c r="E20" s="9">
        <v>4008</v>
      </c>
      <c r="F20" s="3"/>
      <c r="G20" s="3">
        <v>1237</v>
      </c>
      <c r="H20" s="3">
        <v>237</v>
      </c>
      <c r="I20" s="3"/>
      <c r="J20" s="8">
        <v>5513</v>
      </c>
    </row>
    <row r="21" spans="1:10" ht="17.25" customHeight="1" x14ac:dyDescent="0.2">
      <c r="A21" s="4" t="s">
        <v>31</v>
      </c>
      <c r="B21" s="10"/>
      <c r="C21" s="5"/>
      <c r="D21" s="5"/>
      <c r="E21" s="11">
        <v>1583</v>
      </c>
      <c r="F21" s="5"/>
      <c r="G21" s="5">
        <v>355</v>
      </c>
      <c r="H21" s="5">
        <v>14</v>
      </c>
      <c r="I21" s="5"/>
      <c r="J21" s="10">
        <v>1952</v>
      </c>
    </row>
    <row r="22" spans="1:10" ht="17.25" customHeight="1" x14ac:dyDescent="0.2">
      <c r="A22" s="4" t="s">
        <v>32</v>
      </c>
      <c r="B22" s="10"/>
      <c r="C22" s="5"/>
      <c r="D22" s="5">
        <v>16</v>
      </c>
      <c r="E22" s="11">
        <v>603</v>
      </c>
      <c r="F22" s="5"/>
      <c r="G22" s="5">
        <v>35</v>
      </c>
      <c r="H22" s="5"/>
      <c r="I22" s="5"/>
      <c r="J22" s="10">
        <v>654</v>
      </c>
    </row>
    <row r="23" spans="1:10" ht="17.25" customHeight="1" x14ac:dyDescent="0.2">
      <c r="A23" s="4" t="s">
        <v>33</v>
      </c>
      <c r="B23" s="10"/>
      <c r="C23" s="5"/>
      <c r="D23" s="5">
        <v>2</v>
      </c>
      <c r="E23" s="11">
        <v>1243</v>
      </c>
      <c r="F23" s="5"/>
      <c r="G23" s="5">
        <v>670</v>
      </c>
      <c r="H23" s="5">
        <v>223</v>
      </c>
      <c r="I23" s="5"/>
      <c r="J23" s="10">
        <v>2138</v>
      </c>
    </row>
    <row r="24" spans="1:10" ht="17.25" customHeight="1" x14ac:dyDescent="0.2">
      <c r="A24" s="4" t="s">
        <v>34</v>
      </c>
      <c r="B24" s="10"/>
      <c r="C24" s="5"/>
      <c r="D24" s="5">
        <v>13</v>
      </c>
      <c r="E24" s="11">
        <v>579</v>
      </c>
      <c r="F24" s="5"/>
      <c r="G24" s="5">
        <v>177</v>
      </c>
      <c r="H24" s="5"/>
      <c r="I24" s="5"/>
      <c r="J24" s="10">
        <v>769</v>
      </c>
    </row>
    <row r="25" spans="1:10" ht="17.25" customHeight="1" x14ac:dyDescent="0.2">
      <c r="A25" s="2" t="s">
        <v>6</v>
      </c>
      <c r="B25" s="8">
        <v>594</v>
      </c>
      <c r="C25" s="3"/>
      <c r="D25" s="3">
        <v>4256</v>
      </c>
      <c r="E25" s="9">
        <v>4197</v>
      </c>
      <c r="F25" s="3"/>
      <c r="G25" s="3">
        <v>1237</v>
      </c>
      <c r="H25" s="3">
        <v>237</v>
      </c>
      <c r="I25" s="3"/>
      <c r="J25" s="8">
        <v>10521</v>
      </c>
    </row>
    <row r="27" spans="1:10" ht="29.25" customHeight="1" x14ac:dyDescent="0.2">
      <c r="A27" s="121" t="s">
        <v>47</v>
      </c>
      <c r="B27" s="121"/>
      <c r="C27" s="121"/>
      <c r="D27" s="121"/>
      <c r="E27" s="121"/>
      <c r="F27" s="121"/>
      <c r="G27" s="121"/>
      <c r="H27" s="121"/>
      <c r="I27" s="121"/>
      <c r="J27" s="121"/>
    </row>
    <row r="28" spans="1:10" x14ac:dyDescent="0.2">
      <c r="A28" s="121" t="s">
        <v>16</v>
      </c>
      <c r="B28" s="121"/>
      <c r="C28" s="121"/>
      <c r="D28" s="121"/>
      <c r="E28" s="121"/>
      <c r="F28" s="121"/>
      <c r="G28" s="121"/>
      <c r="H28" s="121"/>
      <c r="I28" s="121"/>
      <c r="J28" s="121"/>
    </row>
    <row r="30" spans="1:10" ht="15" x14ac:dyDescent="0.25">
      <c r="A30" s="19" t="s">
        <v>17</v>
      </c>
    </row>
    <row r="31" spans="1:10" ht="77.25" customHeight="1" x14ac:dyDescent="0.2">
      <c r="A31" s="116" t="s">
        <v>35</v>
      </c>
      <c r="B31" s="116"/>
      <c r="C31" s="116"/>
      <c r="D31" s="116"/>
      <c r="E31" s="116"/>
      <c r="F31" s="116"/>
      <c r="G31" s="116"/>
      <c r="H31" s="116"/>
      <c r="I31" s="116"/>
      <c r="J31" s="116"/>
    </row>
  </sheetData>
  <mergeCells count="6">
    <mergeCell ref="A31:J31"/>
    <mergeCell ref="A1:J1"/>
    <mergeCell ref="B3:E3"/>
    <mergeCell ref="F3:I3"/>
    <mergeCell ref="A27:J27"/>
    <mergeCell ref="A28:J28"/>
  </mergeCells>
  <pageMargins left="0.7" right="0.7" top="0.75" bottom="0.75" header="0.3" footer="0.3"/>
  <pageSetup scale="85" orientation="landscape" r:id="rId1"/>
  <headerFooter>
    <oddFooter>&amp;L&amp;"Arial,Regular"&amp;9Prepared by the ConnSCU Office of Policy and Research, October 29, 2012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J31"/>
  <sheetViews>
    <sheetView zoomScale="80" zoomScaleNormal="80" workbookViewId="0">
      <selection activeCell="A2" sqref="A2"/>
    </sheetView>
  </sheetViews>
  <sheetFormatPr defaultRowHeight="14.25" x14ac:dyDescent="0.2"/>
  <cols>
    <col min="1" max="1" width="40.140625" style="14" customWidth="1"/>
    <col min="2" max="10" width="11.42578125" style="14" customWidth="1"/>
    <col min="11" max="16384" width="9.140625" style="14"/>
  </cols>
  <sheetData>
    <row r="1" spans="1:10" ht="15" x14ac:dyDescent="0.25">
      <c r="A1" s="122" t="s">
        <v>18</v>
      </c>
      <c r="B1" s="122"/>
      <c r="C1" s="122"/>
      <c r="D1" s="122"/>
      <c r="E1" s="122"/>
      <c r="F1" s="122"/>
      <c r="G1" s="122"/>
      <c r="H1" s="122"/>
      <c r="I1" s="122"/>
      <c r="J1" s="122"/>
    </row>
    <row r="2" spans="1:10" x14ac:dyDescent="0.2">
      <c r="A2" s="29"/>
      <c r="B2" s="29"/>
      <c r="C2" s="29"/>
      <c r="D2" s="29"/>
      <c r="E2" s="29"/>
      <c r="F2" s="29"/>
      <c r="G2" s="29"/>
      <c r="H2" s="29"/>
      <c r="I2" s="29"/>
      <c r="J2" s="29"/>
    </row>
    <row r="3" spans="1:10" x14ac:dyDescent="0.2">
      <c r="A3" s="29"/>
      <c r="B3" s="123" t="s">
        <v>12</v>
      </c>
      <c r="C3" s="123"/>
      <c r="D3" s="123"/>
      <c r="E3" s="123"/>
      <c r="F3" s="123" t="s">
        <v>13</v>
      </c>
      <c r="G3" s="123"/>
      <c r="H3" s="123"/>
      <c r="I3" s="123"/>
      <c r="J3" s="29"/>
    </row>
    <row r="4" spans="1:10" ht="38.25" x14ac:dyDescent="0.2">
      <c r="A4" s="30" t="s">
        <v>14</v>
      </c>
      <c r="B4" s="31" t="s">
        <v>0</v>
      </c>
      <c r="C4" s="31" t="s">
        <v>15</v>
      </c>
      <c r="D4" s="31" t="s">
        <v>1</v>
      </c>
      <c r="E4" s="31" t="s">
        <v>2</v>
      </c>
      <c r="F4" s="31" t="s">
        <v>3</v>
      </c>
      <c r="G4" s="31" t="s">
        <v>4</v>
      </c>
      <c r="H4" s="31" t="s">
        <v>5</v>
      </c>
      <c r="I4" s="31" t="s">
        <v>10</v>
      </c>
      <c r="J4" s="31" t="s">
        <v>6</v>
      </c>
    </row>
    <row r="5" spans="1:10" ht="17.25" customHeight="1" x14ac:dyDescent="0.2">
      <c r="A5" s="32" t="s">
        <v>7</v>
      </c>
      <c r="B5" s="25">
        <v>1406</v>
      </c>
      <c r="C5" s="25">
        <v>24</v>
      </c>
      <c r="D5" s="25">
        <v>5312</v>
      </c>
      <c r="E5" s="25"/>
      <c r="F5" s="25"/>
      <c r="G5" s="25"/>
      <c r="H5" s="25"/>
      <c r="I5" s="25"/>
      <c r="J5" s="25">
        <v>6742</v>
      </c>
    </row>
    <row r="6" spans="1:10" ht="17.25" customHeight="1" x14ac:dyDescent="0.2">
      <c r="A6" s="33" t="s">
        <v>19</v>
      </c>
      <c r="B6" s="25">
        <v>251</v>
      </c>
      <c r="C6" s="25"/>
      <c r="D6" s="25">
        <v>163</v>
      </c>
      <c r="E6" s="25"/>
      <c r="F6" s="25"/>
      <c r="G6" s="25"/>
      <c r="H6" s="25"/>
      <c r="I6" s="25"/>
      <c r="J6" s="25">
        <v>414</v>
      </c>
    </row>
    <row r="7" spans="1:10" ht="17.25" customHeight="1" x14ac:dyDescent="0.2">
      <c r="A7" s="33" t="s">
        <v>20</v>
      </c>
      <c r="B7" s="25">
        <v>54</v>
      </c>
      <c r="C7" s="25">
        <v>0</v>
      </c>
      <c r="D7" s="25">
        <v>453</v>
      </c>
      <c r="E7" s="25"/>
      <c r="F7" s="25"/>
      <c r="G7" s="25"/>
      <c r="H7" s="25"/>
      <c r="I7" s="25"/>
      <c r="J7" s="25">
        <v>507</v>
      </c>
    </row>
    <row r="8" spans="1:10" ht="17.25" customHeight="1" x14ac:dyDescent="0.2">
      <c r="A8" s="33" t="s">
        <v>21</v>
      </c>
      <c r="B8" s="25">
        <v>165</v>
      </c>
      <c r="C8" s="25">
        <v>5</v>
      </c>
      <c r="D8" s="25">
        <v>601</v>
      </c>
      <c r="E8" s="25"/>
      <c r="F8" s="25"/>
      <c r="G8" s="25"/>
      <c r="H8" s="25"/>
      <c r="I8" s="25"/>
      <c r="J8" s="25">
        <v>771</v>
      </c>
    </row>
    <row r="9" spans="1:10" ht="17.25" customHeight="1" x14ac:dyDescent="0.2">
      <c r="A9" s="33" t="s">
        <v>22</v>
      </c>
      <c r="B9" s="25">
        <v>58</v>
      </c>
      <c r="C9" s="25">
        <v>0</v>
      </c>
      <c r="D9" s="25">
        <v>482</v>
      </c>
      <c r="E9" s="25"/>
      <c r="F9" s="25"/>
      <c r="G9" s="25"/>
      <c r="H9" s="25"/>
      <c r="I9" s="25"/>
      <c r="J9" s="25">
        <v>540</v>
      </c>
    </row>
    <row r="10" spans="1:10" ht="17.25" customHeight="1" x14ac:dyDescent="0.2">
      <c r="A10" s="33" t="s">
        <v>23</v>
      </c>
      <c r="B10" s="25">
        <v>142</v>
      </c>
      <c r="C10" s="25">
        <v>1</v>
      </c>
      <c r="D10" s="25">
        <v>813</v>
      </c>
      <c r="E10" s="25"/>
      <c r="F10" s="25"/>
      <c r="G10" s="25"/>
      <c r="H10" s="25"/>
      <c r="I10" s="25"/>
      <c r="J10" s="25">
        <v>956</v>
      </c>
    </row>
    <row r="11" spans="1:10" ht="17.25" customHeight="1" x14ac:dyDescent="0.2">
      <c r="A11" s="33" t="s">
        <v>24</v>
      </c>
      <c r="B11" s="25">
        <v>17</v>
      </c>
      <c r="C11" s="25">
        <v>0</v>
      </c>
      <c r="D11" s="25">
        <v>310</v>
      </c>
      <c r="E11" s="25"/>
      <c r="F11" s="25"/>
      <c r="G11" s="25"/>
      <c r="H11" s="25"/>
      <c r="I11" s="25"/>
      <c r="J11" s="25">
        <v>327</v>
      </c>
    </row>
    <row r="12" spans="1:10" ht="17.25" customHeight="1" x14ac:dyDescent="0.2">
      <c r="A12" s="33" t="s">
        <v>25</v>
      </c>
      <c r="B12" s="25">
        <v>271</v>
      </c>
      <c r="C12" s="25">
        <v>0</v>
      </c>
      <c r="D12" s="25">
        <v>736</v>
      </c>
      <c r="E12" s="25"/>
      <c r="F12" s="25"/>
      <c r="G12" s="25"/>
      <c r="H12" s="25"/>
      <c r="I12" s="25"/>
      <c r="J12" s="25">
        <v>1007</v>
      </c>
    </row>
    <row r="13" spans="1:10" ht="17.25" customHeight="1" x14ac:dyDescent="0.2">
      <c r="A13" s="33" t="s">
        <v>26</v>
      </c>
      <c r="B13" s="25">
        <v>31</v>
      </c>
      <c r="C13" s="25"/>
      <c r="D13" s="25">
        <v>155</v>
      </c>
      <c r="E13" s="25"/>
      <c r="F13" s="25"/>
      <c r="G13" s="25"/>
      <c r="H13" s="25"/>
      <c r="I13" s="25"/>
      <c r="J13" s="25">
        <v>186</v>
      </c>
    </row>
    <row r="14" spans="1:10" ht="17.25" customHeight="1" x14ac:dyDescent="0.2">
      <c r="A14" s="33" t="s">
        <v>27</v>
      </c>
      <c r="B14" s="25">
        <v>115</v>
      </c>
      <c r="C14" s="25"/>
      <c r="D14" s="25">
        <v>576</v>
      </c>
      <c r="E14" s="25"/>
      <c r="F14" s="25"/>
      <c r="G14" s="25"/>
      <c r="H14" s="25"/>
      <c r="I14" s="25"/>
      <c r="J14" s="25">
        <v>691</v>
      </c>
    </row>
    <row r="15" spans="1:10" ht="17.25" customHeight="1" x14ac:dyDescent="0.2">
      <c r="A15" s="33" t="s">
        <v>28</v>
      </c>
      <c r="B15" s="25">
        <v>57</v>
      </c>
      <c r="C15" s="25"/>
      <c r="D15" s="25">
        <v>177</v>
      </c>
      <c r="E15" s="25"/>
      <c r="F15" s="25"/>
      <c r="G15" s="25"/>
      <c r="H15" s="25"/>
      <c r="I15" s="25"/>
      <c r="J15" s="25">
        <v>234</v>
      </c>
    </row>
    <row r="16" spans="1:10" ht="17.25" customHeight="1" x14ac:dyDescent="0.2">
      <c r="A16" s="33" t="s">
        <v>29</v>
      </c>
      <c r="B16" s="25">
        <v>82</v>
      </c>
      <c r="C16" s="25"/>
      <c r="D16" s="25">
        <v>464</v>
      </c>
      <c r="E16" s="25"/>
      <c r="F16" s="25"/>
      <c r="G16" s="25"/>
      <c r="H16" s="25"/>
      <c r="I16" s="25"/>
      <c r="J16" s="25">
        <v>546</v>
      </c>
    </row>
    <row r="17" spans="1:10" ht="17.25" customHeight="1" x14ac:dyDescent="0.2">
      <c r="A17" s="33" t="s">
        <v>30</v>
      </c>
      <c r="B17" s="25">
        <v>163</v>
      </c>
      <c r="C17" s="25">
        <v>18</v>
      </c>
      <c r="D17" s="25">
        <v>382</v>
      </c>
      <c r="E17" s="25"/>
      <c r="F17" s="25"/>
      <c r="G17" s="25"/>
      <c r="H17" s="25"/>
      <c r="I17" s="25"/>
      <c r="J17" s="25">
        <v>563</v>
      </c>
    </row>
    <row r="18" spans="1:10" ht="17.25" customHeight="1" x14ac:dyDescent="0.2">
      <c r="A18" s="32" t="s">
        <v>8</v>
      </c>
      <c r="B18" s="25">
        <v>137</v>
      </c>
      <c r="C18" s="25"/>
      <c r="D18" s="25">
        <v>49</v>
      </c>
      <c r="E18" s="25">
        <v>476</v>
      </c>
      <c r="F18" s="25"/>
      <c r="G18" s="25"/>
      <c r="H18" s="25"/>
      <c r="I18" s="25"/>
      <c r="J18" s="25">
        <v>662</v>
      </c>
    </row>
    <row r="19" spans="1:10" ht="17.25" customHeight="1" x14ac:dyDescent="0.2">
      <c r="A19" s="33"/>
      <c r="B19" s="25"/>
      <c r="C19" s="25"/>
      <c r="D19" s="25"/>
      <c r="E19" s="25"/>
      <c r="F19" s="25"/>
      <c r="G19" s="25"/>
      <c r="H19" s="25"/>
      <c r="I19" s="25"/>
      <c r="J19" s="25"/>
    </row>
    <row r="20" spans="1:10" ht="17.25" customHeight="1" x14ac:dyDescent="0.2">
      <c r="A20" s="32" t="s">
        <v>9</v>
      </c>
      <c r="B20" s="25">
        <v>0</v>
      </c>
      <c r="C20" s="25"/>
      <c r="D20" s="25">
        <v>34</v>
      </c>
      <c r="E20" s="25">
        <v>5520</v>
      </c>
      <c r="F20" s="25">
        <v>63</v>
      </c>
      <c r="G20" s="25">
        <v>1650</v>
      </c>
      <c r="H20" s="25">
        <v>180</v>
      </c>
      <c r="I20" s="25">
        <v>28</v>
      </c>
      <c r="J20" s="25">
        <v>7475</v>
      </c>
    </row>
    <row r="21" spans="1:10" ht="17.25" customHeight="1" x14ac:dyDescent="0.2">
      <c r="A21" s="33" t="s">
        <v>31</v>
      </c>
      <c r="B21" s="25">
        <v>0</v>
      </c>
      <c r="C21" s="25"/>
      <c r="D21" s="25"/>
      <c r="E21" s="25">
        <v>1828</v>
      </c>
      <c r="F21" s="25">
        <v>63</v>
      </c>
      <c r="G21" s="25">
        <v>605</v>
      </c>
      <c r="H21" s="25">
        <v>68</v>
      </c>
      <c r="I21" s="25">
        <v>7</v>
      </c>
      <c r="J21" s="25">
        <v>2571</v>
      </c>
    </row>
    <row r="22" spans="1:10" ht="17.25" customHeight="1" x14ac:dyDescent="0.2">
      <c r="A22" s="33" t="s">
        <v>32</v>
      </c>
      <c r="B22" s="25"/>
      <c r="C22" s="25"/>
      <c r="D22" s="25">
        <v>12</v>
      </c>
      <c r="E22" s="25">
        <v>1120</v>
      </c>
      <c r="F22" s="25"/>
      <c r="G22" s="25">
        <v>111</v>
      </c>
      <c r="H22" s="25"/>
      <c r="I22" s="25"/>
      <c r="J22" s="25">
        <v>1243</v>
      </c>
    </row>
    <row r="23" spans="1:10" ht="17.25" customHeight="1" x14ac:dyDescent="0.2">
      <c r="A23" s="33" t="s">
        <v>33</v>
      </c>
      <c r="B23" s="25"/>
      <c r="C23" s="25"/>
      <c r="D23" s="25"/>
      <c r="E23" s="25">
        <v>1660</v>
      </c>
      <c r="F23" s="25">
        <v>0</v>
      </c>
      <c r="G23" s="25">
        <v>779</v>
      </c>
      <c r="H23" s="25">
        <v>112</v>
      </c>
      <c r="I23" s="25">
        <v>9</v>
      </c>
      <c r="J23" s="25">
        <v>2560</v>
      </c>
    </row>
    <row r="24" spans="1:10" ht="17.25" customHeight="1" x14ac:dyDescent="0.2">
      <c r="A24" s="33" t="s">
        <v>34</v>
      </c>
      <c r="B24" s="25"/>
      <c r="C24" s="25"/>
      <c r="D24" s="25">
        <v>22</v>
      </c>
      <c r="E24" s="25">
        <v>912</v>
      </c>
      <c r="F24" s="25">
        <v>0</v>
      </c>
      <c r="G24" s="25">
        <v>155</v>
      </c>
      <c r="H24" s="25">
        <v>0</v>
      </c>
      <c r="I24" s="25">
        <v>12</v>
      </c>
      <c r="J24" s="25">
        <v>1101</v>
      </c>
    </row>
    <row r="25" spans="1:10" ht="17.25" customHeight="1" x14ac:dyDescent="0.2">
      <c r="A25" s="32" t="s">
        <v>6</v>
      </c>
      <c r="B25" s="25">
        <v>1543</v>
      </c>
      <c r="C25" s="25">
        <v>24</v>
      </c>
      <c r="D25" s="25">
        <v>5395</v>
      </c>
      <c r="E25" s="25">
        <v>5996</v>
      </c>
      <c r="F25" s="25">
        <v>63</v>
      </c>
      <c r="G25" s="25">
        <v>1650</v>
      </c>
      <c r="H25" s="25">
        <v>180</v>
      </c>
      <c r="I25" s="25">
        <v>28</v>
      </c>
      <c r="J25" s="25">
        <v>14879</v>
      </c>
    </row>
    <row r="27" spans="1:10" ht="29.25" customHeight="1" x14ac:dyDescent="0.2">
      <c r="A27" s="121" t="s">
        <v>11</v>
      </c>
      <c r="B27" s="121"/>
      <c r="C27" s="121"/>
      <c r="D27" s="121"/>
      <c r="E27" s="121"/>
      <c r="F27" s="121"/>
      <c r="G27" s="121"/>
      <c r="H27" s="121"/>
      <c r="I27" s="121"/>
      <c r="J27" s="121"/>
    </row>
    <row r="28" spans="1:10" x14ac:dyDescent="0.2">
      <c r="A28" s="121" t="s">
        <v>16</v>
      </c>
      <c r="B28" s="121"/>
      <c r="C28" s="121"/>
      <c r="D28" s="121"/>
      <c r="E28" s="121"/>
      <c r="F28" s="121"/>
      <c r="G28" s="121"/>
      <c r="H28" s="121"/>
      <c r="I28" s="121"/>
      <c r="J28" s="121"/>
    </row>
    <row r="30" spans="1:10" ht="15" x14ac:dyDescent="0.25">
      <c r="A30" s="19" t="s">
        <v>17</v>
      </c>
    </row>
    <row r="31" spans="1:10" ht="77.25" customHeight="1" x14ac:dyDescent="0.2">
      <c r="A31" s="116" t="s">
        <v>35</v>
      </c>
      <c r="B31" s="116"/>
      <c r="C31" s="116"/>
      <c r="D31" s="116"/>
      <c r="E31" s="116"/>
      <c r="F31" s="116"/>
      <c r="G31" s="116"/>
      <c r="H31" s="116"/>
      <c r="I31" s="116"/>
      <c r="J31" s="116"/>
    </row>
  </sheetData>
  <mergeCells count="6">
    <mergeCell ref="A1:J1"/>
    <mergeCell ref="A31:J31"/>
    <mergeCell ref="A27:J27"/>
    <mergeCell ref="B3:E3"/>
    <mergeCell ref="F3:I3"/>
    <mergeCell ref="A28:J28"/>
  </mergeCells>
  <pageMargins left="0.7" right="0.7" top="0.75" bottom="0.75" header="0.3" footer="0.3"/>
  <pageSetup scale="85" orientation="landscape" r:id="rId1"/>
  <headerFooter>
    <oddFooter>&amp;L&amp;"Arial,Regular"&amp;9Prepared by the ConnSCU Office of Policy and Research, October 29, 2012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J30"/>
  <sheetViews>
    <sheetView workbookViewId="0">
      <selection activeCell="A2" sqref="A2"/>
    </sheetView>
  </sheetViews>
  <sheetFormatPr defaultRowHeight="15" x14ac:dyDescent="0.25"/>
  <cols>
    <col min="1" max="1" width="24.5703125" customWidth="1"/>
    <col min="10" max="10" width="19.85546875" customWidth="1"/>
  </cols>
  <sheetData>
    <row r="1" spans="1:10" x14ac:dyDescent="0.25">
      <c r="A1" s="122" t="s">
        <v>87</v>
      </c>
      <c r="B1" s="122"/>
      <c r="C1" s="122"/>
      <c r="D1" s="122"/>
      <c r="E1" s="122"/>
      <c r="F1" s="122"/>
      <c r="G1" s="122"/>
      <c r="H1" s="122"/>
      <c r="I1" s="122"/>
      <c r="J1" s="122"/>
    </row>
    <row r="2" spans="1:10" x14ac:dyDescent="0.25">
      <c r="A2" s="29"/>
      <c r="B2" s="29"/>
      <c r="C2" s="29"/>
      <c r="D2" s="29"/>
      <c r="E2" s="29"/>
      <c r="F2" s="29"/>
      <c r="G2" s="29"/>
      <c r="H2" s="29"/>
      <c r="I2" s="29"/>
      <c r="J2" s="29"/>
    </row>
    <row r="3" spans="1:10" x14ac:dyDescent="0.25">
      <c r="A3" s="29"/>
      <c r="B3" s="123" t="s">
        <v>12</v>
      </c>
      <c r="C3" s="123"/>
      <c r="D3" s="123"/>
      <c r="E3" s="123"/>
      <c r="F3" s="123" t="s">
        <v>13</v>
      </c>
      <c r="G3" s="123"/>
      <c r="H3" s="123"/>
      <c r="I3" s="123"/>
      <c r="J3" s="29"/>
    </row>
    <row r="4" spans="1:10" ht="64.5" x14ac:dyDescent="0.25">
      <c r="A4" s="30" t="s">
        <v>14</v>
      </c>
      <c r="B4" s="31" t="s">
        <v>0</v>
      </c>
      <c r="C4" s="31" t="s">
        <v>15</v>
      </c>
      <c r="D4" s="31" t="s">
        <v>1</v>
      </c>
      <c r="E4" s="31" t="s">
        <v>2</v>
      </c>
      <c r="F4" s="31" t="s">
        <v>3</v>
      </c>
      <c r="G4" s="31" t="s">
        <v>4</v>
      </c>
      <c r="H4" s="31" t="s">
        <v>5</v>
      </c>
      <c r="I4" s="31" t="s">
        <v>10</v>
      </c>
      <c r="J4" s="31" t="s">
        <v>6</v>
      </c>
    </row>
    <row r="5" spans="1:10" x14ac:dyDescent="0.25">
      <c r="A5" s="34" t="s">
        <v>7</v>
      </c>
      <c r="B5" s="26"/>
      <c r="C5" s="26"/>
      <c r="D5" s="26"/>
      <c r="E5" s="26"/>
      <c r="F5" s="26"/>
      <c r="G5" s="26"/>
      <c r="H5" s="26"/>
      <c r="I5" s="26"/>
      <c r="J5" s="27">
        <f>SUM(J6:J17)</f>
        <v>7409</v>
      </c>
    </row>
    <row r="6" spans="1:10" x14ac:dyDescent="0.25">
      <c r="A6" s="34" t="s">
        <v>19</v>
      </c>
      <c r="B6" s="26">
        <v>396</v>
      </c>
      <c r="C6" s="26"/>
      <c r="D6" s="26">
        <v>167</v>
      </c>
      <c r="E6" s="26"/>
      <c r="F6" s="26"/>
      <c r="G6" s="26"/>
      <c r="H6" s="26"/>
      <c r="I6" s="26"/>
      <c r="J6" s="26">
        <f>SUM(B6:I6)</f>
        <v>563</v>
      </c>
    </row>
    <row r="7" spans="1:10" x14ac:dyDescent="0.25">
      <c r="A7" s="34" t="s">
        <v>20</v>
      </c>
      <c r="B7" s="26">
        <v>60</v>
      </c>
      <c r="C7" s="26"/>
      <c r="D7" s="26">
        <v>422</v>
      </c>
      <c r="E7" s="26"/>
      <c r="F7" s="26"/>
      <c r="G7" s="26"/>
      <c r="H7" s="26"/>
      <c r="I7" s="26"/>
      <c r="J7" s="26">
        <f>SUM(B7:I7)</f>
        <v>482</v>
      </c>
    </row>
    <row r="8" spans="1:10" x14ac:dyDescent="0.25">
      <c r="A8" s="34" t="s">
        <v>21</v>
      </c>
      <c r="B8" s="26">
        <v>166</v>
      </c>
      <c r="C8" s="26">
        <v>10</v>
      </c>
      <c r="D8" s="26">
        <v>622</v>
      </c>
      <c r="E8" s="26"/>
      <c r="F8" s="26"/>
      <c r="G8" s="26"/>
      <c r="H8" s="26"/>
      <c r="I8" s="26"/>
      <c r="J8" s="26">
        <f>SUM(B8:I8)</f>
        <v>798</v>
      </c>
    </row>
    <row r="9" spans="1:10" x14ac:dyDescent="0.25">
      <c r="A9" s="34" t="s">
        <v>22</v>
      </c>
      <c r="B9" s="26">
        <v>130</v>
      </c>
      <c r="C9" s="26"/>
      <c r="D9" s="26">
        <v>503</v>
      </c>
      <c r="E9" s="26"/>
      <c r="F9" s="26"/>
      <c r="G9" s="26"/>
      <c r="H9" s="26"/>
      <c r="I9" s="26"/>
      <c r="J9" s="26">
        <f t="shared" ref="J9:J23" si="0">SUM(B9:I9)</f>
        <v>633</v>
      </c>
    </row>
    <row r="10" spans="1:10" x14ac:dyDescent="0.25">
      <c r="A10" s="34" t="s">
        <v>23</v>
      </c>
      <c r="B10" s="26">
        <v>112</v>
      </c>
      <c r="C10" s="26"/>
      <c r="D10" s="26">
        <v>814</v>
      </c>
      <c r="E10" s="26"/>
      <c r="F10" s="26"/>
      <c r="G10" s="26"/>
      <c r="H10" s="26"/>
      <c r="I10" s="26"/>
      <c r="J10" s="26">
        <f t="shared" si="0"/>
        <v>926</v>
      </c>
    </row>
    <row r="11" spans="1:10" x14ac:dyDescent="0.25">
      <c r="A11" s="34" t="s">
        <v>24</v>
      </c>
      <c r="B11" s="26">
        <v>33</v>
      </c>
      <c r="C11" s="26"/>
      <c r="D11" s="26">
        <v>277</v>
      </c>
      <c r="E11" s="26"/>
      <c r="F11" s="26"/>
      <c r="G11" s="26"/>
      <c r="H11" s="26"/>
      <c r="I11" s="26"/>
      <c r="J11" s="26">
        <f t="shared" si="0"/>
        <v>310</v>
      </c>
    </row>
    <row r="12" spans="1:10" x14ac:dyDescent="0.25">
      <c r="A12" s="34" t="s">
        <v>25</v>
      </c>
      <c r="B12" s="26">
        <v>448</v>
      </c>
      <c r="C12" s="26"/>
      <c r="D12" s="26">
        <v>763</v>
      </c>
      <c r="E12" s="26"/>
      <c r="F12" s="26"/>
      <c r="G12" s="26"/>
      <c r="H12" s="26"/>
      <c r="I12" s="26"/>
      <c r="J12" s="26">
        <f t="shared" si="0"/>
        <v>1211</v>
      </c>
    </row>
    <row r="13" spans="1:10" x14ac:dyDescent="0.25">
      <c r="A13" s="34" t="s">
        <v>26</v>
      </c>
      <c r="B13" s="26">
        <v>44</v>
      </c>
      <c r="C13" s="26"/>
      <c r="D13" s="26">
        <v>158</v>
      </c>
      <c r="E13" s="26"/>
      <c r="F13" s="26"/>
      <c r="G13" s="26"/>
      <c r="H13" s="26"/>
      <c r="I13" s="26"/>
      <c r="J13" s="26">
        <f t="shared" si="0"/>
        <v>202</v>
      </c>
    </row>
    <row r="14" spans="1:10" x14ac:dyDescent="0.25">
      <c r="A14" s="34" t="s">
        <v>27</v>
      </c>
      <c r="B14" s="26">
        <v>129</v>
      </c>
      <c r="C14" s="26"/>
      <c r="D14" s="26">
        <v>544</v>
      </c>
      <c r="E14" s="26"/>
      <c r="F14" s="26"/>
      <c r="G14" s="26"/>
      <c r="H14" s="26"/>
      <c r="I14" s="26"/>
      <c r="J14" s="26">
        <f t="shared" si="0"/>
        <v>673</v>
      </c>
    </row>
    <row r="15" spans="1:10" x14ac:dyDescent="0.25">
      <c r="A15" s="34" t="s">
        <v>28</v>
      </c>
      <c r="B15" s="26">
        <v>145</v>
      </c>
      <c r="C15" s="26"/>
      <c r="D15" s="26">
        <v>205</v>
      </c>
      <c r="E15" s="26"/>
      <c r="F15" s="26"/>
      <c r="G15" s="26"/>
      <c r="H15" s="26"/>
      <c r="I15" s="26"/>
      <c r="J15" s="26">
        <f t="shared" si="0"/>
        <v>350</v>
      </c>
    </row>
    <row r="16" spans="1:10" x14ac:dyDescent="0.25">
      <c r="A16" s="34" t="s">
        <v>29</v>
      </c>
      <c r="B16" s="26">
        <v>123</v>
      </c>
      <c r="C16" s="26"/>
      <c r="D16" s="26">
        <v>548</v>
      </c>
      <c r="E16" s="26"/>
      <c r="F16" s="26"/>
      <c r="G16" s="26"/>
      <c r="H16" s="26"/>
      <c r="I16" s="26"/>
      <c r="J16" s="26">
        <f t="shared" si="0"/>
        <v>671</v>
      </c>
    </row>
    <row r="17" spans="1:10" x14ac:dyDescent="0.25">
      <c r="A17" s="34" t="s">
        <v>30</v>
      </c>
      <c r="B17" s="26">
        <v>164</v>
      </c>
      <c r="C17" s="26">
        <v>25</v>
      </c>
      <c r="D17" s="26">
        <v>401</v>
      </c>
      <c r="E17" s="26"/>
      <c r="F17" s="26"/>
      <c r="G17" s="26"/>
      <c r="H17" s="26"/>
      <c r="I17" s="26"/>
      <c r="J17" s="26">
        <f t="shared" si="0"/>
        <v>590</v>
      </c>
    </row>
    <row r="18" spans="1:10" ht="24.75" customHeight="1" x14ac:dyDescent="0.25">
      <c r="A18" s="34" t="s">
        <v>8</v>
      </c>
      <c r="B18" s="26">
        <v>105</v>
      </c>
      <c r="C18" s="26"/>
      <c r="D18" s="26">
        <v>66</v>
      </c>
      <c r="E18" s="26">
        <v>429</v>
      </c>
      <c r="F18" s="26"/>
      <c r="G18" s="26"/>
      <c r="H18" s="26"/>
      <c r="I18" s="26"/>
      <c r="J18" s="27">
        <f t="shared" si="0"/>
        <v>600</v>
      </c>
    </row>
    <row r="19" spans="1:10" ht="26.25" customHeight="1" x14ac:dyDescent="0.25">
      <c r="A19" s="32" t="s">
        <v>9</v>
      </c>
      <c r="B19" s="25"/>
      <c r="C19" s="25"/>
      <c r="D19" s="25"/>
      <c r="E19" s="25"/>
      <c r="F19" s="25"/>
      <c r="G19" s="25"/>
      <c r="H19" s="25"/>
      <c r="I19" s="25"/>
      <c r="J19" s="27">
        <f>SUM(J20:J23)</f>
        <v>7513</v>
      </c>
    </row>
    <row r="20" spans="1:10" x14ac:dyDescent="0.25">
      <c r="A20" s="35" t="s">
        <v>31</v>
      </c>
      <c r="B20" s="25"/>
      <c r="C20" s="25"/>
      <c r="D20" s="25"/>
      <c r="E20" s="25">
        <v>1851</v>
      </c>
      <c r="F20" s="25">
        <v>49</v>
      </c>
      <c r="G20" s="25">
        <v>575</v>
      </c>
      <c r="H20" s="25">
        <v>58</v>
      </c>
      <c r="I20" s="25">
        <v>14</v>
      </c>
      <c r="J20" s="25">
        <f t="shared" si="0"/>
        <v>2547</v>
      </c>
    </row>
    <row r="21" spans="1:10" x14ac:dyDescent="0.25">
      <c r="A21" s="35" t="s">
        <v>32</v>
      </c>
      <c r="B21" s="25"/>
      <c r="C21" s="25"/>
      <c r="D21" s="25">
        <v>8</v>
      </c>
      <c r="E21" s="25">
        <v>1172</v>
      </c>
      <c r="F21" s="25"/>
      <c r="G21" s="25">
        <v>62</v>
      </c>
      <c r="H21" s="25"/>
      <c r="I21" s="25"/>
      <c r="J21" s="25">
        <f t="shared" si="0"/>
        <v>1242</v>
      </c>
    </row>
    <row r="22" spans="1:10" x14ac:dyDescent="0.25">
      <c r="A22" s="35" t="s">
        <v>33</v>
      </c>
      <c r="B22" s="25"/>
      <c r="C22" s="25"/>
      <c r="D22" s="25"/>
      <c r="E22" s="25">
        <v>1690</v>
      </c>
      <c r="F22" s="25"/>
      <c r="G22" s="25">
        <v>715</v>
      </c>
      <c r="H22" s="25">
        <v>142</v>
      </c>
      <c r="I22" s="25">
        <v>5</v>
      </c>
      <c r="J22" s="25">
        <f t="shared" si="0"/>
        <v>2552</v>
      </c>
    </row>
    <row r="23" spans="1:10" x14ac:dyDescent="0.25">
      <c r="A23" s="35" t="s">
        <v>34</v>
      </c>
      <c r="B23" s="25"/>
      <c r="C23" s="25"/>
      <c r="D23" s="25">
        <v>23</v>
      </c>
      <c r="E23" s="25">
        <v>975</v>
      </c>
      <c r="F23" s="25"/>
      <c r="G23" s="25">
        <v>167</v>
      </c>
      <c r="H23" s="25"/>
      <c r="I23" s="25">
        <v>7</v>
      </c>
      <c r="J23" s="25">
        <f t="shared" si="0"/>
        <v>1172</v>
      </c>
    </row>
    <row r="24" spans="1:10" x14ac:dyDescent="0.25">
      <c r="A24" s="34" t="s">
        <v>6</v>
      </c>
      <c r="B24" s="25">
        <f>SUM(B6:B23)</f>
        <v>2055</v>
      </c>
      <c r="C24" s="25">
        <f t="shared" ref="C24:I24" si="1">SUM(C6:C23)</f>
        <v>35</v>
      </c>
      <c r="D24" s="25">
        <f t="shared" si="1"/>
        <v>5521</v>
      </c>
      <c r="E24" s="25">
        <f t="shared" si="1"/>
        <v>6117</v>
      </c>
      <c r="F24" s="25">
        <f t="shared" si="1"/>
        <v>49</v>
      </c>
      <c r="G24" s="25">
        <f t="shared" si="1"/>
        <v>1519</v>
      </c>
      <c r="H24" s="25">
        <f t="shared" si="1"/>
        <v>200</v>
      </c>
      <c r="I24" s="25">
        <f t="shared" si="1"/>
        <v>26</v>
      </c>
      <c r="J24" s="28">
        <f>SUM(J6:J18,J19)</f>
        <v>15522</v>
      </c>
    </row>
    <row r="25" spans="1:10" x14ac:dyDescent="0.25">
      <c r="A25" s="14"/>
      <c r="B25" s="14"/>
      <c r="C25" s="14"/>
      <c r="D25" s="14"/>
      <c r="E25" s="14"/>
      <c r="F25" s="14"/>
      <c r="G25" s="14"/>
      <c r="H25" s="14"/>
      <c r="I25" s="14"/>
      <c r="J25" s="14"/>
    </row>
    <row r="26" spans="1:10" ht="45" customHeight="1" x14ac:dyDescent="0.25">
      <c r="A26" s="121" t="s">
        <v>11</v>
      </c>
      <c r="B26" s="121"/>
      <c r="C26" s="121"/>
      <c r="D26" s="121"/>
      <c r="E26" s="121"/>
      <c r="F26" s="121"/>
      <c r="G26" s="121"/>
      <c r="H26" s="121"/>
      <c r="I26" s="121"/>
      <c r="J26" s="121"/>
    </row>
    <row r="27" spans="1:10" ht="15" customHeight="1" x14ac:dyDescent="0.25">
      <c r="A27" s="121" t="s">
        <v>16</v>
      </c>
      <c r="B27" s="121"/>
      <c r="C27" s="121"/>
      <c r="D27" s="121"/>
      <c r="E27" s="121"/>
      <c r="F27" s="121"/>
      <c r="G27" s="121"/>
      <c r="H27" s="121"/>
      <c r="I27" s="121"/>
      <c r="J27" s="121"/>
    </row>
    <row r="28" spans="1:10" x14ac:dyDescent="0.25">
      <c r="A28" s="14"/>
      <c r="B28" s="14"/>
      <c r="C28" s="14"/>
      <c r="D28" s="14"/>
      <c r="E28" s="14"/>
      <c r="F28" s="14"/>
      <c r="G28" s="14"/>
      <c r="H28" s="14"/>
      <c r="I28" s="14"/>
      <c r="J28" s="14"/>
    </row>
    <row r="29" spans="1:10" x14ac:dyDescent="0.25">
      <c r="A29" s="19" t="s">
        <v>17</v>
      </c>
      <c r="B29" s="14"/>
      <c r="C29" s="14"/>
      <c r="D29" s="14"/>
      <c r="E29" s="14"/>
      <c r="F29" s="14"/>
      <c r="G29" s="14"/>
      <c r="H29" s="14"/>
      <c r="I29" s="14"/>
      <c r="J29" s="14"/>
    </row>
    <row r="30" spans="1:10" ht="88.5" customHeight="1" x14ac:dyDescent="0.25">
      <c r="A30" s="116" t="s">
        <v>35</v>
      </c>
      <c r="B30" s="116"/>
      <c r="C30" s="116"/>
      <c r="D30" s="116"/>
      <c r="E30" s="116"/>
      <c r="F30" s="116"/>
      <c r="G30" s="116"/>
      <c r="H30" s="116"/>
      <c r="I30" s="116"/>
      <c r="J30" s="116"/>
    </row>
  </sheetData>
  <mergeCells count="6">
    <mergeCell ref="A30:J30"/>
    <mergeCell ref="A1:J1"/>
    <mergeCell ref="B3:E3"/>
    <mergeCell ref="F3:I3"/>
    <mergeCell ref="A26:J26"/>
    <mergeCell ref="A27:J27"/>
  </mergeCells>
  <pageMargins left="0.7" right="0.7" top="0.75" bottom="0.75" header="0.3" footer="0.3"/>
  <pageSetup scale="83"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34"/>
  <sheetViews>
    <sheetView workbookViewId="0">
      <selection activeCell="A2" sqref="A2"/>
    </sheetView>
  </sheetViews>
  <sheetFormatPr defaultRowHeight="15" x14ac:dyDescent="0.25"/>
  <cols>
    <col min="1" max="1" width="23.85546875" customWidth="1"/>
    <col min="2" max="2" width="10.28515625" customWidth="1"/>
    <col min="3" max="3" width="12.28515625" customWidth="1"/>
    <col min="10" max="10" width="20.42578125" customWidth="1"/>
  </cols>
  <sheetData>
    <row r="1" spans="1:10" x14ac:dyDescent="0.25">
      <c r="A1" s="122" t="s">
        <v>88</v>
      </c>
      <c r="B1" s="122"/>
      <c r="C1" s="122"/>
      <c r="D1" s="122"/>
      <c r="E1" s="122"/>
      <c r="F1" s="122"/>
      <c r="G1" s="122"/>
      <c r="H1" s="122"/>
      <c r="I1" s="122"/>
      <c r="J1" s="122"/>
    </row>
    <row r="2" spans="1:10" x14ac:dyDescent="0.25">
      <c r="A2" s="29"/>
      <c r="B2" s="29"/>
      <c r="C2" s="29"/>
      <c r="D2" s="29"/>
      <c r="E2" s="29"/>
      <c r="F2" s="29"/>
      <c r="G2" s="29"/>
      <c r="H2" s="29"/>
      <c r="I2" s="29"/>
      <c r="J2" s="29"/>
    </row>
    <row r="3" spans="1:10" x14ac:dyDescent="0.25">
      <c r="A3" s="29"/>
      <c r="B3" s="123" t="s">
        <v>12</v>
      </c>
      <c r="C3" s="123"/>
      <c r="D3" s="123"/>
      <c r="E3" s="123"/>
      <c r="F3" s="123" t="s">
        <v>13</v>
      </c>
      <c r="G3" s="123"/>
      <c r="H3" s="123"/>
      <c r="I3" s="123"/>
      <c r="J3" s="29"/>
    </row>
    <row r="4" spans="1:10" ht="39" x14ac:dyDescent="0.25">
      <c r="A4" s="30" t="s">
        <v>14</v>
      </c>
      <c r="B4" s="31" t="s">
        <v>0</v>
      </c>
      <c r="C4" s="31" t="s">
        <v>15</v>
      </c>
      <c r="D4" s="31" t="s">
        <v>1</v>
      </c>
      <c r="E4" s="31" t="s">
        <v>2</v>
      </c>
      <c r="F4" s="31" t="s">
        <v>3</v>
      </c>
      <c r="G4" s="31" t="s">
        <v>4</v>
      </c>
      <c r="H4" s="31" t="s">
        <v>5</v>
      </c>
      <c r="I4" s="31" t="s">
        <v>10</v>
      </c>
      <c r="J4" s="31" t="s">
        <v>6</v>
      </c>
    </row>
    <row r="5" spans="1:10" ht="15" customHeight="1" x14ac:dyDescent="0.25">
      <c r="A5" s="32" t="s">
        <v>7</v>
      </c>
      <c r="B5" s="25"/>
      <c r="C5" s="25"/>
      <c r="D5" s="25"/>
      <c r="E5" s="25"/>
      <c r="F5" s="25"/>
      <c r="G5" s="25"/>
      <c r="H5" s="25"/>
      <c r="I5" s="25"/>
      <c r="J5" s="36">
        <f>SUM(J6:J17)</f>
        <v>7749</v>
      </c>
    </row>
    <row r="6" spans="1:10" ht="15" customHeight="1" x14ac:dyDescent="0.25">
      <c r="A6" s="33" t="s">
        <v>19</v>
      </c>
      <c r="B6" s="25">
        <v>303</v>
      </c>
      <c r="C6" s="25"/>
      <c r="D6" s="25">
        <v>182</v>
      </c>
      <c r="E6" s="25"/>
      <c r="F6" s="25"/>
      <c r="G6" s="25"/>
      <c r="H6" s="25"/>
      <c r="I6" s="25"/>
      <c r="J6" s="25">
        <f>SUM(B6:I6)</f>
        <v>485</v>
      </c>
    </row>
    <row r="7" spans="1:10" ht="15" customHeight="1" x14ac:dyDescent="0.25">
      <c r="A7" s="33" t="s">
        <v>20</v>
      </c>
      <c r="B7" s="25">
        <v>136</v>
      </c>
      <c r="D7" s="25">
        <v>416</v>
      </c>
      <c r="E7" s="25"/>
      <c r="F7" s="25"/>
      <c r="G7" s="25"/>
      <c r="H7" s="25"/>
      <c r="I7" s="25"/>
      <c r="J7" s="25">
        <f>SUM(B7:I7)</f>
        <v>552</v>
      </c>
    </row>
    <row r="8" spans="1:10" ht="15" customHeight="1" x14ac:dyDescent="0.25">
      <c r="A8" s="33" t="s">
        <v>21</v>
      </c>
      <c r="B8" s="25">
        <v>158</v>
      </c>
      <c r="C8" s="25">
        <v>11</v>
      </c>
      <c r="D8" s="25">
        <v>670</v>
      </c>
      <c r="E8" s="25"/>
      <c r="F8" s="25"/>
      <c r="G8" s="25"/>
      <c r="H8" s="25"/>
      <c r="I8" s="25"/>
      <c r="J8" s="25">
        <f>SUM(B8:I8)</f>
        <v>839</v>
      </c>
    </row>
    <row r="9" spans="1:10" ht="15" customHeight="1" x14ac:dyDescent="0.25">
      <c r="A9" s="33" t="s">
        <v>22</v>
      </c>
      <c r="B9" s="25">
        <v>142</v>
      </c>
      <c r="C9" s="25"/>
      <c r="D9" s="25">
        <v>523</v>
      </c>
      <c r="E9" s="25"/>
      <c r="F9" s="25"/>
      <c r="G9" s="25"/>
      <c r="H9" s="25"/>
      <c r="I9" s="25"/>
      <c r="J9" s="25">
        <f t="shared" ref="J9:J25" si="0">SUM(B9:I9)</f>
        <v>665</v>
      </c>
    </row>
    <row r="10" spans="1:10" ht="15" customHeight="1" x14ac:dyDescent="0.25">
      <c r="A10" s="33" t="s">
        <v>23</v>
      </c>
      <c r="B10" s="25">
        <v>119</v>
      </c>
      <c r="C10" s="25">
        <v>5</v>
      </c>
      <c r="D10" s="25">
        <v>794</v>
      </c>
      <c r="E10" s="25"/>
      <c r="F10" s="25"/>
      <c r="G10" s="25"/>
      <c r="H10" s="25"/>
      <c r="I10" s="25"/>
      <c r="J10" s="25">
        <f t="shared" si="0"/>
        <v>918</v>
      </c>
    </row>
    <row r="11" spans="1:10" s="37" customFormat="1" ht="15" customHeight="1" x14ac:dyDescent="0.25">
      <c r="A11" s="33" t="s">
        <v>24</v>
      </c>
      <c r="B11" s="25">
        <v>51</v>
      </c>
      <c r="C11" s="25"/>
      <c r="D11" s="25">
        <v>293</v>
      </c>
      <c r="E11" s="25"/>
      <c r="F11" s="25"/>
      <c r="G11" s="25"/>
      <c r="H11" s="25"/>
      <c r="I11" s="25"/>
      <c r="J11" s="25">
        <f t="shared" si="0"/>
        <v>344</v>
      </c>
    </row>
    <row r="12" spans="1:10" s="37" customFormat="1" ht="15" customHeight="1" x14ac:dyDescent="0.25">
      <c r="A12" s="33" t="s">
        <v>25</v>
      </c>
      <c r="B12" s="25">
        <v>461</v>
      </c>
      <c r="C12" s="25"/>
      <c r="D12" s="25">
        <v>873</v>
      </c>
      <c r="E12" s="25"/>
      <c r="F12" s="25"/>
      <c r="G12" s="25"/>
      <c r="H12" s="25"/>
      <c r="I12" s="25"/>
      <c r="J12" s="25">
        <f t="shared" si="0"/>
        <v>1334</v>
      </c>
    </row>
    <row r="13" spans="1:10" s="37" customFormat="1" ht="15" customHeight="1" x14ac:dyDescent="0.25">
      <c r="A13" s="33" t="s">
        <v>26</v>
      </c>
      <c r="B13" s="25">
        <v>44</v>
      </c>
      <c r="C13" s="25"/>
      <c r="D13" s="25">
        <v>182</v>
      </c>
      <c r="E13" s="25"/>
      <c r="F13" s="25"/>
      <c r="G13" s="25"/>
      <c r="H13" s="25"/>
      <c r="I13" s="25"/>
      <c r="J13" s="25">
        <f t="shared" si="0"/>
        <v>226</v>
      </c>
    </row>
    <row r="14" spans="1:10" ht="15" customHeight="1" x14ac:dyDescent="0.25">
      <c r="A14" s="33" t="s">
        <v>27</v>
      </c>
      <c r="B14" s="25">
        <v>125</v>
      </c>
      <c r="C14" s="25"/>
      <c r="D14" s="25">
        <v>650</v>
      </c>
      <c r="E14" s="25"/>
      <c r="F14" s="25"/>
      <c r="G14" s="25"/>
      <c r="H14" s="25"/>
      <c r="I14" s="25"/>
      <c r="J14" s="25">
        <f t="shared" si="0"/>
        <v>775</v>
      </c>
    </row>
    <row r="15" spans="1:10" ht="15" customHeight="1" x14ac:dyDescent="0.25">
      <c r="A15" s="33" t="s">
        <v>28</v>
      </c>
      <c r="B15" s="25">
        <v>171</v>
      </c>
      <c r="C15" s="25"/>
      <c r="D15" s="25">
        <v>227</v>
      </c>
      <c r="E15" s="25"/>
      <c r="F15" s="25"/>
      <c r="G15" s="25"/>
      <c r="H15" s="25"/>
      <c r="I15" s="25"/>
      <c r="J15" s="25">
        <f t="shared" si="0"/>
        <v>398</v>
      </c>
    </row>
    <row r="16" spans="1:10" ht="15" customHeight="1" x14ac:dyDescent="0.25">
      <c r="A16" s="33" t="s">
        <v>29</v>
      </c>
      <c r="B16" s="25">
        <v>95</v>
      </c>
      <c r="C16" s="25"/>
      <c r="D16" s="25">
        <v>537</v>
      </c>
      <c r="E16" s="25"/>
      <c r="F16" s="25"/>
      <c r="G16" s="25"/>
      <c r="H16" s="25"/>
      <c r="I16" s="25"/>
      <c r="J16" s="25">
        <f t="shared" si="0"/>
        <v>632</v>
      </c>
    </row>
    <row r="17" spans="1:10" ht="15" customHeight="1" x14ac:dyDescent="0.25">
      <c r="A17" s="33" t="s">
        <v>30</v>
      </c>
      <c r="B17" s="25">
        <v>142</v>
      </c>
      <c r="C17" s="25">
        <v>29</v>
      </c>
      <c r="D17" s="25">
        <v>410</v>
      </c>
      <c r="E17" s="25"/>
      <c r="F17" s="25"/>
      <c r="G17" s="25"/>
      <c r="H17" s="25"/>
      <c r="I17" s="25"/>
      <c r="J17" s="25">
        <f t="shared" si="0"/>
        <v>581</v>
      </c>
    </row>
    <row r="18" spans="1:10" ht="15" customHeight="1" x14ac:dyDescent="0.25">
      <c r="A18" s="33"/>
      <c r="B18" s="25"/>
      <c r="C18" s="25"/>
      <c r="D18" s="25"/>
      <c r="E18" s="25"/>
      <c r="F18" s="25"/>
      <c r="G18" s="25"/>
      <c r="H18" s="25"/>
      <c r="I18" s="25"/>
      <c r="J18" s="25"/>
    </row>
    <row r="19" spans="1:10" ht="15" customHeight="1" x14ac:dyDescent="0.25">
      <c r="A19" s="32" t="s">
        <v>8</v>
      </c>
      <c r="B19" s="25">
        <v>99</v>
      </c>
      <c r="C19" s="25"/>
      <c r="D19" s="25">
        <v>78</v>
      </c>
      <c r="E19" s="25">
        <v>406</v>
      </c>
      <c r="F19" s="25"/>
      <c r="G19" s="25"/>
      <c r="H19" s="25"/>
      <c r="I19" s="25"/>
      <c r="J19" s="36">
        <f t="shared" si="0"/>
        <v>583</v>
      </c>
    </row>
    <row r="20" spans="1:10" ht="15" customHeight="1" x14ac:dyDescent="0.25">
      <c r="A20" s="32"/>
      <c r="B20" s="25"/>
      <c r="C20" s="25"/>
      <c r="D20" s="25"/>
      <c r="E20" s="25"/>
      <c r="F20" s="25"/>
      <c r="G20" s="25"/>
      <c r="H20" s="25"/>
      <c r="I20" s="25"/>
      <c r="J20" s="36"/>
    </row>
    <row r="21" spans="1:10" ht="15" customHeight="1" x14ac:dyDescent="0.25">
      <c r="A21" s="32" t="s">
        <v>9</v>
      </c>
      <c r="B21" s="25"/>
      <c r="C21" s="25"/>
      <c r="D21" s="25"/>
      <c r="E21" s="25"/>
      <c r="F21" s="25"/>
      <c r="G21" s="25"/>
      <c r="H21" s="25"/>
      <c r="I21" s="25"/>
      <c r="J21" s="36">
        <f>SUM(J22:J25)</f>
        <v>7380</v>
      </c>
    </row>
    <row r="22" spans="1:10" ht="15" customHeight="1" x14ac:dyDescent="0.25">
      <c r="A22" s="33" t="s">
        <v>31</v>
      </c>
      <c r="B22" s="25"/>
      <c r="C22" s="25"/>
      <c r="D22" s="25"/>
      <c r="E22" s="25">
        <v>1865</v>
      </c>
      <c r="F22" s="25">
        <v>66</v>
      </c>
      <c r="G22" s="25">
        <v>583</v>
      </c>
      <c r="H22" s="25">
        <v>74</v>
      </c>
      <c r="I22" s="25">
        <v>11</v>
      </c>
      <c r="J22" s="25">
        <f t="shared" si="0"/>
        <v>2599</v>
      </c>
    </row>
    <row r="23" spans="1:10" ht="15" customHeight="1" x14ac:dyDescent="0.25">
      <c r="A23" s="33" t="s">
        <v>32</v>
      </c>
      <c r="B23" s="25"/>
      <c r="C23" s="25"/>
      <c r="D23" s="25">
        <v>8</v>
      </c>
      <c r="E23" s="25">
        <v>1079</v>
      </c>
      <c r="F23" s="25"/>
      <c r="G23" s="25">
        <v>59</v>
      </c>
      <c r="H23" s="25"/>
      <c r="I23" s="25"/>
      <c r="J23" s="25">
        <f t="shared" si="0"/>
        <v>1146</v>
      </c>
    </row>
    <row r="24" spans="1:10" ht="15" customHeight="1" x14ac:dyDescent="0.25">
      <c r="A24" s="33" t="s">
        <v>33</v>
      </c>
      <c r="B24" s="25"/>
      <c r="C24" s="25"/>
      <c r="D24" s="25"/>
      <c r="E24" s="25">
        <v>1667</v>
      </c>
      <c r="F24" s="25"/>
      <c r="G24" s="25">
        <v>588</v>
      </c>
      <c r="H24" s="25">
        <v>133</v>
      </c>
      <c r="I24" s="25">
        <v>8</v>
      </c>
      <c r="J24" s="25">
        <f t="shared" si="0"/>
        <v>2396</v>
      </c>
    </row>
    <row r="25" spans="1:10" ht="15" customHeight="1" x14ac:dyDescent="0.25">
      <c r="A25" s="33" t="s">
        <v>34</v>
      </c>
      <c r="B25" s="25"/>
      <c r="C25" s="25"/>
      <c r="D25" s="25">
        <v>18</v>
      </c>
      <c r="E25" s="25">
        <v>1065</v>
      </c>
      <c r="F25" s="25"/>
      <c r="G25" s="25">
        <v>143</v>
      </c>
      <c r="H25" s="25">
        <v>7</v>
      </c>
      <c r="I25" s="25">
        <v>6</v>
      </c>
      <c r="J25" s="36">
        <f t="shared" si="0"/>
        <v>1239</v>
      </c>
    </row>
    <row r="26" spans="1:10" ht="15" customHeight="1" x14ac:dyDescent="0.25">
      <c r="A26" s="32" t="s">
        <v>6</v>
      </c>
      <c r="B26" s="25">
        <f t="shared" ref="B26:I26" si="1">SUM(B6:B25)</f>
        <v>2046</v>
      </c>
      <c r="C26" s="25">
        <f t="shared" si="1"/>
        <v>45</v>
      </c>
      <c r="D26" s="25">
        <f t="shared" si="1"/>
        <v>5861</v>
      </c>
      <c r="E26" s="25">
        <f t="shared" si="1"/>
        <v>6082</v>
      </c>
      <c r="F26" s="25">
        <f t="shared" si="1"/>
        <v>66</v>
      </c>
      <c r="G26" s="25">
        <f t="shared" si="1"/>
        <v>1373</v>
      </c>
      <c r="H26" s="25">
        <f t="shared" si="1"/>
        <v>214</v>
      </c>
      <c r="I26" s="25">
        <f t="shared" si="1"/>
        <v>25</v>
      </c>
      <c r="J26" s="28">
        <f>SUM(J6:J19,J21)</f>
        <v>15712</v>
      </c>
    </row>
    <row r="27" spans="1:10" x14ac:dyDescent="0.25">
      <c r="A27" s="14"/>
      <c r="B27" s="14"/>
      <c r="C27" s="14"/>
      <c r="D27" s="14"/>
      <c r="E27" s="14"/>
      <c r="F27" s="14"/>
      <c r="G27" s="14"/>
      <c r="H27" s="14"/>
      <c r="I27" s="14"/>
      <c r="J27" s="14"/>
    </row>
    <row r="28" spans="1:10" ht="30" customHeight="1" x14ac:dyDescent="0.25">
      <c r="A28" s="121" t="s">
        <v>11</v>
      </c>
      <c r="B28" s="121"/>
      <c r="C28" s="121"/>
      <c r="D28" s="121"/>
      <c r="E28" s="121"/>
      <c r="F28" s="121"/>
      <c r="G28" s="121"/>
      <c r="H28" s="121"/>
      <c r="I28" s="121"/>
      <c r="J28" s="121"/>
    </row>
    <row r="29" spans="1:10" x14ac:dyDescent="0.25">
      <c r="A29" s="121" t="s">
        <v>16</v>
      </c>
      <c r="B29" s="121"/>
      <c r="C29" s="121"/>
      <c r="D29" s="121"/>
      <c r="E29" s="121"/>
      <c r="F29" s="121"/>
      <c r="G29" s="121"/>
      <c r="H29" s="121"/>
      <c r="I29" s="121"/>
      <c r="J29" s="121"/>
    </row>
    <row r="30" spans="1:10" x14ac:dyDescent="0.25">
      <c r="A30" s="14"/>
      <c r="B30" s="14"/>
      <c r="C30" s="14"/>
      <c r="D30" s="14"/>
      <c r="E30" s="14"/>
      <c r="F30" s="14"/>
      <c r="G30" s="14"/>
      <c r="H30" s="14"/>
      <c r="I30" s="14"/>
      <c r="J30" s="14"/>
    </row>
    <row r="31" spans="1:10" x14ac:dyDescent="0.25">
      <c r="A31" s="19" t="s">
        <v>17</v>
      </c>
      <c r="B31" s="14"/>
      <c r="C31" s="14"/>
      <c r="D31" s="14"/>
      <c r="E31" s="14"/>
      <c r="F31" s="14"/>
      <c r="G31" s="14"/>
      <c r="H31" s="14"/>
      <c r="I31" s="14"/>
      <c r="J31" s="14"/>
    </row>
    <row r="32" spans="1:10" ht="75" customHeight="1" x14ac:dyDescent="0.25">
      <c r="A32" s="116" t="s">
        <v>35</v>
      </c>
      <c r="B32" s="116"/>
      <c r="C32" s="116"/>
      <c r="D32" s="116"/>
      <c r="E32" s="116"/>
      <c r="F32" s="116"/>
      <c r="G32" s="116"/>
      <c r="H32" s="116"/>
      <c r="I32" s="116"/>
      <c r="J32" s="116"/>
    </row>
    <row r="34" spans="1:1" x14ac:dyDescent="0.25">
      <c r="A34" t="s">
        <v>90</v>
      </c>
    </row>
  </sheetData>
  <mergeCells count="6">
    <mergeCell ref="A32:J32"/>
    <mergeCell ref="A1:J1"/>
    <mergeCell ref="B3:E3"/>
    <mergeCell ref="F3:I3"/>
    <mergeCell ref="A28:J28"/>
    <mergeCell ref="A29:J29"/>
  </mergeCells>
  <printOptions horizontalCentered="1" verticalCentered="1"/>
  <pageMargins left="0.75" right="0.75" top="0.25" bottom="0.25" header="0.3" footer="0.3"/>
  <pageSetup scale="9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33"/>
  <sheetViews>
    <sheetView workbookViewId="0">
      <selection activeCell="A2" sqref="A2"/>
    </sheetView>
  </sheetViews>
  <sheetFormatPr defaultRowHeight="15" x14ac:dyDescent="0.25"/>
  <cols>
    <col min="1" max="1" width="19.5703125" style="38" customWidth="1"/>
    <col min="2" max="11" width="11.42578125" style="38" customWidth="1"/>
    <col min="12" max="16384" width="9.140625" style="38"/>
  </cols>
  <sheetData>
    <row r="1" spans="1:11" x14ac:dyDescent="0.25">
      <c r="A1" s="124" t="s">
        <v>102</v>
      </c>
      <c r="B1" s="124"/>
      <c r="C1" s="124"/>
      <c r="D1" s="124"/>
      <c r="E1" s="124"/>
      <c r="F1" s="124"/>
      <c r="G1" s="124"/>
      <c r="H1" s="124"/>
      <c r="I1" s="124"/>
      <c r="J1" s="124"/>
      <c r="K1" s="124"/>
    </row>
    <row r="2" spans="1:11" x14ac:dyDescent="0.25">
      <c r="B2" s="125" t="s">
        <v>12</v>
      </c>
      <c r="C2" s="125"/>
      <c r="D2" s="125"/>
      <c r="E2" s="125"/>
      <c r="F2" s="125" t="s">
        <v>13</v>
      </c>
      <c r="G2" s="125"/>
      <c r="H2" s="125"/>
      <c r="I2" s="125"/>
      <c r="J2" s="49"/>
    </row>
    <row r="3" spans="1:11" ht="30" x14ac:dyDescent="0.25">
      <c r="A3" s="50" t="s">
        <v>14</v>
      </c>
      <c r="B3" s="51" t="s">
        <v>99</v>
      </c>
      <c r="C3" s="51" t="s">
        <v>100</v>
      </c>
      <c r="D3" s="51" t="s">
        <v>93</v>
      </c>
      <c r="E3" s="51" t="s">
        <v>94</v>
      </c>
      <c r="F3" s="51" t="s">
        <v>95</v>
      </c>
      <c r="G3" s="51" t="s">
        <v>96</v>
      </c>
      <c r="H3" s="51" t="s">
        <v>97</v>
      </c>
      <c r="I3" s="51" t="s">
        <v>92</v>
      </c>
      <c r="J3" s="51" t="s">
        <v>101</v>
      </c>
      <c r="K3" s="51" t="s">
        <v>6</v>
      </c>
    </row>
    <row r="4" spans="1:11" ht="15" customHeight="1" x14ac:dyDescent="0.25">
      <c r="A4" s="52" t="s">
        <v>7</v>
      </c>
      <c r="B4" s="55">
        <f>SUM(B5:B16)</f>
        <v>1449</v>
      </c>
      <c r="C4" s="55">
        <f t="shared" ref="C4:D4" si="0">SUM(C5:C16)</f>
        <v>169</v>
      </c>
      <c r="D4" s="55">
        <f t="shared" si="0"/>
        <v>5719</v>
      </c>
      <c r="E4" s="55"/>
      <c r="F4" s="55"/>
      <c r="G4" s="55"/>
      <c r="H4" s="55"/>
      <c r="I4" s="55"/>
      <c r="J4" s="55"/>
      <c r="K4" s="62">
        <f t="shared" ref="K4" si="1">SUM(B4:J4)</f>
        <v>7337</v>
      </c>
    </row>
    <row r="5" spans="1:11" ht="15" customHeight="1" x14ac:dyDescent="0.25">
      <c r="A5" s="42" t="s">
        <v>19</v>
      </c>
      <c r="B5" s="40">
        <v>233</v>
      </c>
      <c r="C5" s="40"/>
      <c r="D5" s="40">
        <v>177</v>
      </c>
      <c r="E5" s="40"/>
      <c r="F5" s="40"/>
      <c r="G5" s="40"/>
      <c r="H5" s="40"/>
      <c r="I5" s="40"/>
      <c r="J5" s="40"/>
      <c r="K5" s="43">
        <f>SUM(B5:J5)</f>
        <v>410</v>
      </c>
    </row>
    <row r="6" spans="1:11" ht="15" customHeight="1" x14ac:dyDescent="0.25">
      <c r="A6" s="42" t="s">
        <v>20</v>
      </c>
      <c r="B6" s="57">
        <v>86</v>
      </c>
      <c r="C6" s="58">
        <v>2</v>
      </c>
      <c r="D6" s="57">
        <v>384</v>
      </c>
      <c r="E6" s="57"/>
      <c r="F6" s="57"/>
      <c r="G6" s="57"/>
      <c r="H6" s="57"/>
      <c r="I6" s="57"/>
      <c r="J6" s="57"/>
      <c r="K6" s="59">
        <f t="shared" ref="K6:K16" si="2">SUM(B6:J6)</f>
        <v>472</v>
      </c>
    </row>
    <row r="7" spans="1:11" ht="15" customHeight="1" x14ac:dyDescent="0.25">
      <c r="A7" s="42" t="s">
        <v>21</v>
      </c>
      <c r="B7" s="40">
        <v>148</v>
      </c>
      <c r="C7" s="40">
        <v>19</v>
      </c>
      <c r="D7" s="40">
        <v>708</v>
      </c>
      <c r="E7" s="40"/>
      <c r="F7" s="40"/>
      <c r="G7" s="40"/>
      <c r="H7" s="40"/>
      <c r="I7" s="40"/>
      <c r="J7" s="40"/>
      <c r="K7" s="43">
        <f t="shared" si="2"/>
        <v>875</v>
      </c>
    </row>
    <row r="8" spans="1:11" ht="15" customHeight="1" x14ac:dyDescent="0.25">
      <c r="A8" s="42" t="s">
        <v>22</v>
      </c>
      <c r="B8" s="57">
        <v>40</v>
      </c>
      <c r="C8" s="57">
        <v>71</v>
      </c>
      <c r="D8" s="57">
        <v>494</v>
      </c>
      <c r="E8" s="57"/>
      <c r="F8" s="57"/>
      <c r="G8" s="57"/>
      <c r="H8" s="57"/>
      <c r="I8" s="57"/>
      <c r="J8" s="57"/>
      <c r="K8" s="59">
        <f t="shared" si="2"/>
        <v>605</v>
      </c>
    </row>
    <row r="9" spans="1:11" ht="15" customHeight="1" x14ac:dyDescent="0.25">
      <c r="A9" s="42" t="s">
        <v>23</v>
      </c>
      <c r="B9" s="40">
        <v>108</v>
      </c>
      <c r="C9" s="40">
        <v>11</v>
      </c>
      <c r="D9" s="40">
        <v>848</v>
      </c>
      <c r="E9" s="40"/>
      <c r="F9" s="40"/>
      <c r="G9" s="40"/>
      <c r="H9" s="40"/>
      <c r="I9" s="40"/>
      <c r="J9" s="40"/>
      <c r="K9" s="43">
        <f t="shared" si="2"/>
        <v>967</v>
      </c>
    </row>
    <row r="10" spans="1:11" s="44" customFormat="1" ht="15" customHeight="1" x14ac:dyDescent="0.25">
      <c r="A10" s="42" t="s">
        <v>24</v>
      </c>
      <c r="B10" s="57">
        <v>64</v>
      </c>
      <c r="C10" s="57">
        <v>1</v>
      </c>
      <c r="D10" s="57">
        <v>349</v>
      </c>
      <c r="E10" s="57"/>
      <c r="F10" s="57"/>
      <c r="G10" s="57"/>
      <c r="H10" s="57"/>
      <c r="I10" s="57"/>
      <c r="J10" s="57"/>
      <c r="K10" s="59">
        <f t="shared" si="2"/>
        <v>414</v>
      </c>
    </row>
    <row r="11" spans="1:11" s="44" customFormat="1" ht="15" customHeight="1" x14ac:dyDescent="0.25">
      <c r="A11" s="42" t="s">
        <v>25</v>
      </c>
      <c r="B11" s="40">
        <v>345</v>
      </c>
      <c r="C11" s="40">
        <v>39</v>
      </c>
      <c r="D11" s="40">
        <v>849</v>
      </c>
      <c r="E11" s="40"/>
      <c r="F11" s="40"/>
      <c r="G11" s="40"/>
      <c r="H11" s="40"/>
      <c r="I11" s="40"/>
      <c r="J11" s="40"/>
      <c r="K11" s="43">
        <f t="shared" si="2"/>
        <v>1233</v>
      </c>
    </row>
    <row r="12" spans="1:11" s="44" customFormat="1" ht="15" customHeight="1" x14ac:dyDescent="0.25">
      <c r="A12" s="42" t="s">
        <v>105</v>
      </c>
      <c r="B12" s="57">
        <v>34</v>
      </c>
      <c r="C12" s="57"/>
      <c r="D12" s="57">
        <v>169</v>
      </c>
      <c r="E12" s="57"/>
      <c r="F12" s="57"/>
      <c r="G12" s="57"/>
      <c r="H12" s="57"/>
      <c r="I12" s="57"/>
      <c r="J12" s="57"/>
      <c r="K12" s="59">
        <f t="shared" si="2"/>
        <v>203</v>
      </c>
    </row>
    <row r="13" spans="1:11" ht="15" customHeight="1" x14ac:dyDescent="0.25">
      <c r="A13" s="42" t="s">
        <v>27</v>
      </c>
      <c r="B13" s="40">
        <v>113</v>
      </c>
      <c r="C13" s="40"/>
      <c r="D13" s="40">
        <v>592</v>
      </c>
      <c r="E13" s="40"/>
      <c r="F13" s="40"/>
      <c r="G13" s="40"/>
      <c r="H13" s="40"/>
      <c r="I13" s="40"/>
      <c r="J13" s="40"/>
      <c r="K13" s="43">
        <f t="shared" si="2"/>
        <v>705</v>
      </c>
    </row>
    <row r="14" spans="1:11" ht="15" customHeight="1" x14ac:dyDescent="0.25">
      <c r="A14" s="42" t="s">
        <v>28</v>
      </c>
      <c r="B14" s="57">
        <v>80</v>
      </c>
      <c r="C14" s="57"/>
      <c r="D14" s="57">
        <v>227</v>
      </c>
      <c r="E14" s="57"/>
      <c r="F14" s="57"/>
      <c r="G14" s="57"/>
      <c r="H14" s="57"/>
      <c r="I14" s="57"/>
      <c r="J14" s="57"/>
      <c r="K14" s="59">
        <f t="shared" si="2"/>
        <v>307</v>
      </c>
    </row>
    <row r="15" spans="1:11" ht="15" customHeight="1" x14ac:dyDescent="0.25">
      <c r="A15" s="42" t="s">
        <v>29</v>
      </c>
      <c r="B15" s="40">
        <v>76</v>
      </c>
      <c r="C15" s="40"/>
      <c r="D15" s="40">
        <v>510</v>
      </c>
      <c r="E15" s="40"/>
      <c r="F15" s="40"/>
      <c r="G15" s="40"/>
      <c r="H15" s="40"/>
      <c r="I15" s="40"/>
      <c r="J15" s="40"/>
      <c r="K15" s="43">
        <f t="shared" si="2"/>
        <v>586</v>
      </c>
    </row>
    <row r="16" spans="1:11" ht="15" customHeight="1" x14ac:dyDescent="0.25">
      <c r="A16" s="42" t="s">
        <v>30</v>
      </c>
      <c r="B16" s="57">
        <v>122</v>
      </c>
      <c r="C16" s="57">
        <v>26</v>
      </c>
      <c r="D16" s="57">
        <v>412</v>
      </c>
      <c r="E16" s="57"/>
      <c r="F16" s="57"/>
      <c r="G16" s="57"/>
      <c r="H16" s="57"/>
      <c r="I16" s="57"/>
      <c r="J16" s="57"/>
      <c r="K16" s="59">
        <f t="shared" si="2"/>
        <v>560</v>
      </c>
    </row>
    <row r="17" spans="1:11" ht="15" customHeight="1" x14ac:dyDescent="0.25">
      <c r="A17" s="42"/>
      <c r="B17" s="40"/>
      <c r="C17" s="40"/>
      <c r="D17" s="40"/>
      <c r="E17" s="40"/>
      <c r="F17" s="40"/>
      <c r="G17" s="40"/>
      <c r="H17" s="40"/>
      <c r="I17" s="40"/>
      <c r="J17" s="40"/>
      <c r="K17" s="43"/>
    </row>
    <row r="18" spans="1:11" ht="15" customHeight="1" x14ac:dyDescent="0.25">
      <c r="A18" s="53" t="s">
        <v>103</v>
      </c>
      <c r="B18" s="56"/>
      <c r="C18" s="56"/>
      <c r="D18" s="56"/>
      <c r="E18" s="56"/>
      <c r="F18" s="56"/>
      <c r="G18" s="56"/>
      <c r="H18" s="56"/>
      <c r="I18" s="56"/>
      <c r="J18" s="56"/>
      <c r="K18" s="63"/>
    </row>
    <row r="19" spans="1:11" ht="15" customHeight="1" x14ac:dyDescent="0.25">
      <c r="A19" s="42" t="s">
        <v>104</v>
      </c>
      <c r="B19" s="40">
        <v>67</v>
      </c>
      <c r="C19" s="40"/>
      <c r="D19" s="40">
        <v>81</v>
      </c>
      <c r="E19" s="40">
        <v>454</v>
      </c>
      <c r="F19" s="40"/>
      <c r="G19" s="40"/>
      <c r="H19" s="40"/>
      <c r="I19" s="40"/>
      <c r="J19" s="40"/>
      <c r="K19" s="41">
        <f>SUM(B19:J19)</f>
        <v>602</v>
      </c>
    </row>
    <row r="20" spans="1:11" ht="15" customHeight="1" x14ac:dyDescent="0.25">
      <c r="A20" s="39"/>
      <c r="B20" s="40"/>
      <c r="C20" s="40"/>
      <c r="D20" s="40"/>
      <c r="E20" s="40"/>
      <c r="F20" s="40"/>
      <c r="G20" s="40"/>
      <c r="H20" s="40"/>
      <c r="I20" s="40"/>
      <c r="J20" s="40"/>
      <c r="K20" s="41"/>
    </row>
    <row r="21" spans="1:11" ht="15" customHeight="1" x14ac:dyDescent="0.25">
      <c r="A21" s="53" t="s">
        <v>9</v>
      </c>
      <c r="B21" s="56"/>
      <c r="C21" s="56"/>
      <c r="D21" s="56">
        <f>SUM(D22:D25)</f>
        <v>20</v>
      </c>
      <c r="E21" s="56">
        <f t="shared" ref="E21:J21" si="3">SUM(E22:E25)</f>
        <v>5588</v>
      </c>
      <c r="F21" s="56">
        <f t="shared" si="3"/>
        <v>43</v>
      </c>
      <c r="G21" s="56">
        <f t="shared" si="3"/>
        <v>1389</v>
      </c>
      <c r="H21" s="56">
        <f t="shared" si="3"/>
        <v>253</v>
      </c>
      <c r="I21" s="56">
        <f t="shared" si="3"/>
        <v>19</v>
      </c>
      <c r="J21" s="56">
        <f t="shared" si="3"/>
        <v>8</v>
      </c>
      <c r="K21" s="63">
        <f t="shared" ref="K21:K25" si="4">SUM(B21:J21)</f>
        <v>7320</v>
      </c>
    </row>
    <row r="22" spans="1:11" ht="15" customHeight="1" x14ac:dyDescent="0.25">
      <c r="A22" s="42" t="s">
        <v>31</v>
      </c>
      <c r="B22" s="40"/>
      <c r="C22" s="40"/>
      <c r="D22" s="40"/>
      <c r="E22" s="40">
        <v>1996</v>
      </c>
      <c r="F22" s="40">
        <v>43</v>
      </c>
      <c r="G22" s="40">
        <v>564</v>
      </c>
      <c r="H22" s="40">
        <v>50</v>
      </c>
      <c r="I22" s="40">
        <v>7</v>
      </c>
      <c r="J22" s="40"/>
      <c r="K22" s="43">
        <f t="shared" si="4"/>
        <v>2660</v>
      </c>
    </row>
    <row r="23" spans="1:11" ht="15" customHeight="1" x14ac:dyDescent="0.25">
      <c r="A23" s="42" t="s">
        <v>32</v>
      </c>
      <c r="B23" s="57"/>
      <c r="C23" s="57"/>
      <c r="D23" s="57">
        <v>9</v>
      </c>
      <c r="E23" s="57">
        <v>1042</v>
      </c>
      <c r="F23" s="57"/>
      <c r="G23" s="57">
        <v>65</v>
      </c>
      <c r="H23" s="57"/>
      <c r="I23" s="57"/>
      <c r="J23" s="57"/>
      <c r="K23" s="59">
        <f t="shared" si="4"/>
        <v>1116</v>
      </c>
    </row>
    <row r="24" spans="1:11" ht="15" customHeight="1" x14ac:dyDescent="0.25">
      <c r="A24" s="42" t="s">
        <v>33</v>
      </c>
      <c r="B24" s="40"/>
      <c r="C24" s="40"/>
      <c r="D24" s="40"/>
      <c r="E24" s="40">
        <v>1577</v>
      </c>
      <c r="F24" s="40"/>
      <c r="G24" s="40">
        <v>636</v>
      </c>
      <c r="H24" s="40">
        <v>203</v>
      </c>
      <c r="I24" s="40">
        <v>12</v>
      </c>
      <c r="J24" s="40"/>
      <c r="K24" s="43">
        <f t="shared" si="4"/>
        <v>2428</v>
      </c>
    </row>
    <row r="25" spans="1:11" ht="15" customHeight="1" x14ac:dyDescent="0.25">
      <c r="A25" s="54" t="s">
        <v>34</v>
      </c>
      <c r="B25" s="60"/>
      <c r="C25" s="60"/>
      <c r="D25" s="60">
        <v>11</v>
      </c>
      <c r="E25" s="60">
        <v>973</v>
      </c>
      <c r="F25" s="60"/>
      <c r="G25" s="60">
        <v>124</v>
      </c>
      <c r="H25" s="60"/>
      <c r="I25" s="60"/>
      <c r="J25" s="60">
        <v>8</v>
      </c>
      <c r="K25" s="61">
        <f t="shared" si="4"/>
        <v>1116</v>
      </c>
    </row>
    <row r="26" spans="1:11" ht="15" customHeight="1" x14ac:dyDescent="0.25">
      <c r="A26" s="45" t="s">
        <v>6</v>
      </c>
      <c r="B26" s="46">
        <f t="shared" ref="B26:J26" si="5">SUM(B4,B18,B21)</f>
        <v>1449</v>
      </c>
      <c r="C26" s="46">
        <f t="shared" si="5"/>
        <v>169</v>
      </c>
      <c r="D26" s="46">
        <f t="shared" si="5"/>
        <v>5739</v>
      </c>
      <c r="E26" s="46">
        <f t="shared" si="5"/>
        <v>5588</v>
      </c>
      <c r="F26" s="46">
        <f t="shared" si="5"/>
        <v>43</v>
      </c>
      <c r="G26" s="46">
        <f t="shared" si="5"/>
        <v>1389</v>
      </c>
      <c r="H26" s="46">
        <f t="shared" si="5"/>
        <v>253</v>
      </c>
      <c r="I26" s="46">
        <f t="shared" si="5"/>
        <v>19</v>
      </c>
      <c r="J26" s="46">
        <f t="shared" si="5"/>
        <v>8</v>
      </c>
      <c r="K26" s="47">
        <f>SUM(K4,K19,K21)</f>
        <v>15259</v>
      </c>
    </row>
    <row r="28" spans="1:11" x14ac:dyDescent="0.25">
      <c r="A28" s="126" t="s">
        <v>98</v>
      </c>
      <c r="B28" s="126"/>
      <c r="C28" s="126"/>
      <c r="D28" s="126"/>
      <c r="E28" s="126"/>
      <c r="F28" s="126"/>
      <c r="G28" s="126"/>
      <c r="H28" s="126"/>
      <c r="I28" s="126"/>
      <c r="J28" s="126"/>
      <c r="K28" s="126"/>
    </row>
    <row r="30" spans="1:11" x14ac:dyDescent="0.25">
      <c r="A30" s="48" t="s">
        <v>17</v>
      </c>
    </row>
    <row r="31" spans="1:11" ht="75" customHeight="1" x14ac:dyDescent="0.25">
      <c r="A31" s="127" t="s">
        <v>35</v>
      </c>
      <c r="B31" s="127"/>
      <c r="C31" s="127"/>
      <c r="D31" s="127"/>
      <c r="E31" s="127"/>
      <c r="F31" s="127"/>
      <c r="G31" s="127"/>
      <c r="H31" s="127"/>
      <c r="I31" s="127"/>
      <c r="J31" s="127"/>
      <c r="K31" s="127"/>
    </row>
    <row r="33" spans="1:1" x14ac:dyDescent="0.25">
      <c r="A33" s="38" t="s">
        <v>91</v>
      </c>
    </row>
  </sheetData>
  <mergeCells count="5">
    <mergeCell ref="A1:K1"/>
    <mergeCell ref="B2:E2"/>
    <mergeCell ref="F2:I2"/>
    <mergeCell ref="A28:K28"/>
    <mergeCell ref="A31:K31"/>
  </mergeCells>
  <printOptions horizontalCentered="1" verticalCentered="1"/>
  <pageMargins left="0.75" right="0.75" top="0.25" bottom="0.25" header="0.3" footer="0.3"/>
  <pageSetup scale="9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33"/>
  <sheetViews>
    <sheetView workbookViewId="0">
      <selection activeCell="A2" sqref="A2"/>
    </sheetView>
  </sheetViews>
  <sheetFormatPr defaultRowHeight="15" x14ac:dyDescent="0.25"/>
  <cols>
    <col min="1" max="1" width="19.5703125" style="38" customWidth="1"/>
    <col min="2" max="11" width="11.42578125" style="38" customWidth="1"/>
    <col min="12" max="16384" width="9.140625" style="38"/>
  </cols>
  <sheetData>
    <row r="1" spans="1:11" x14ac:dyDescent="0.25">
      <c r="A1" s="124" t="s">
        <v>106</v>
      </c>
      <c r="B1" s="124"/>
      <c r="C1" s="124"/>
      <c r="D1" s="124"/>
      <c r="E1" s="124"/>
      <c r="F1" s="124"/>
      <c r="G1" s="124"/>
      <c r="H1" s="124"/>
      <c r="I1" s="124"/>
      <c r="J1" s="124"/>
      <c r="K1" s="124"/>
    </row>
    <row r="2" spans="1:11" x14ac:dyDescent="0.25">
      <c r="B2" s="125" t="s">
        <v>12</v>
      </c>
      <c r="C2" s="125"/>
      <c r="D2" s="125"/>
      <c r="E2" s="125"/>
      <c r="F2" s="125" t="s">
        <v>13</v>
      </c>
      <c r="G2" s="125"/>
      <c r="H2" s="125"/>
      <c r="I2" s="125"/>
      <c r="J2" s="49"/>
    </row>
    <row r="3" spans="1:11" ht="30" x14ac:dyDescent="0.25">
      <c r="A3" s="50" t="s">
        <v>14</v>
      </c>
      <c r="B3" s="51" t="s">
        <v>99</v>
      </c>
      <c r="C3" s="51" t="s">
        <v>100</v>
      </c>
      <c r="D3" s="51" t="s">
        <v>93</v>
      </c>
      <c r="E3" s="51" t="s">
        <v>94</v>
      </c>
      <c r="F3" s="51" t="s">
        <v>95</v>
      </c>
      <c r="G3" s="51" t="s">
        <v>96</v>
      </c>
      <c r="H3" s="51" t="s">
        <v>97</v>
      </c>
      <c r="I3" s="51" t="s">
        <v>92</v>
      </c>
      <c r="J3" s="51" t="s">
        <v>101</v>
      </c>
      <c r="K3" s="51" t="s">
        <v>6</v>
      </c>
    </row>
    <row r="4" spans="1:11" ht="15" customHeight="1" x14ac:dyDescent="0.25">
      <c r="A4" s="52" t="s">
        <v>7</v>
      </c>
      <c r="B4" s="55">
        <f>SUM(B5:B16)</f>
        <v>1508</v>
      </c>
      <c r="C4" s="55">
        <f t="shared" ref="C4:D4" si="0">SUM(C5:C16)</f>
        <v>304</v>
      </c>
      <c r="D4" s="55">
        <f t="shared" si="0"/>
        <v>5915</v>
      </c>
      <c r="E4" s="55"/>
      <c r="F4" s="55"/>
      <c r="G4" s="55"/>
      <c r="H4" s="55"/>
      <c r="I4" s="55"/>
      <c r="J4" s="55"/>
      <c r="K4" s="62">
        <f t="shared" ref="K4" si="1">SUM(B4:J4)</f>
        <v>7727</v>
      </c>
    </row>
    <row r="5" spans="1:11" ht="15" customHeight="1" x14ac:dyDescent="0.25">
      <c r="A5" s="42" t="s">
        <v>19</v>
      </c>
      <c r="B5" s="40">
        <v>138</v>
      </c>
      <c r="C5" s="40">
        <v>70</v>
      </c>
      <c r="D5" s="40">
        <v>193</v>
      </c>
      <c r="E5" s="40"/>
      <c r="F5" s="40"/>
      <c r="G5" s="40"/>
      <c r="H5" s="40"/>
      <c r="I5" s="40"/>
      <c r="J5" s="40"/>
      <c r="K5" s="43">
        <f>SUM(B5:J5)</f>
        <v>401</v>
      </c>
    </row>
    <row r="6" spans="1:11" ht="15" customHeight="1" x14ac:dyDescent="0.25">
      <c r="A6" s="42" t="s">
        <v>20</v>
      </c>
      <c r="B6" s="57">
        <v>67</v>
      </c>
      <c r="C6" s="58">
        <v>10</v>
      </c>
      <c r="D6" s="57">
        <v>404</v>
      </c>
      <c r="E6" s="57"/>
      <c r="F6" s="57"/>
      <c r="G6" s="57"/>
      <c r="H6" s="57"/>
      <c r="I6" s="57"/>
      <c r="J6" s="57"/>
      <c r="K6" s="59">
        <f t="shared" ref="K6:K16" si="2">SUM(B6:J6)</f>
        <v>481</v>
      </c>
    </row>
    <row r="7" spans="1:11" ht="15" customHeight="1" x14ac:dyDescent="0.25">
      <c r="A7" s="42" t="s">
        <v>21</v>
      </c>
      <c r="B7" s="40">
        <v>235</v>
      </c>
      <c r="C7" s="40">
        <v>12</v>
      </c>
      <c r="D7" s="40">
        <v>773</v>
      </c>
      <c r="E7" s="40"/>
      <c r="F7" s="40"/>
      <c r="G7" s="40"/>
      <c r="H7" s="40"/>
      <c r="I7" s="40"/>
      <c r="J7" s="40"/>
      <c r="K7" s="43">
        <f t="shared" si="2"/>
        <v>1020</v>
      </c>
    </row>
    <row r="8" spans="1:11" ht="15" customHeight="1" x14ac:dyDescent="0.25">
      <c r="A8" s="42" t="s">
        <v>22</v>
      </c>
      <c r="B8" s="57">
        <v>68</v>
      </c>
      <c r="C8" s="57">
        <v>36</v>
      </c>
      <c r="D8" s="57">
        <v>462</v>
      </c>
      <c r="E8" s="57"/>
      <c r="F8" s="57"/>
      <c r="G8" s="57"/>
      <c r="H8" s="57"/>
      <c r="I8" s="57"/>
      <c r="J8" s="57"/>
      <c r="K8" s="59">
        <f t="shared" si="2"/>
        <v>566</v>
      </c>
    </row>
    <row r="9" spans="1:11" ht="15" customHeight="1" x14ac:dyDescent="0.25">
      <c r="A9" s="42" t="s">
        <v>23</v>
      </c>
      <c r="B9" s="40">
        <v>120</v>
      </c>
      <c r="C9" s="40">
        <v>8</v>
      </c>
      <c r="D9" s="40">
        <v>851</v>
      </c>
      <c r="E9" s="40"/>
      <c r="F9" s="40"/>
      <c r="G9" s="40"/>
      <c r="H9" s="40"/>
      <c r="I9" s="40"/>
      <c r="J9" s="40"/>
      <c r="K9" s="43">
        <f t="shared" si="2"/>
        <v>979</v>
      </c>
    </row>
    <row r="10" spans="1:11" s="44" customFormat="1" ht="15" customHeight="1" x14ac:dyDescent="0.25">
      <c r="A10" s="42" t="s">
        <v>24</v>
      </c>
      <c r="B10" s="57">
        <v>111</v>
      </c>
      <c r="C10" s="57">
        <v>3</v>
      </c>
      <c r="D10" s="57">
        <v>393</v>
      </c>
      <c r="E10" s="57"/>
      <c r="F10" s="57"/>
      <c r="G10" s="57"/>
      <c r="H10" s="57"/>
      <c r="I10" s="57"/>
      <c r="J10" s="57"/>
      <c r="K10" s="59">
        <f t="shared" si="2"/>
        <v>507</v>
      </c>
    </row>
    <row r="11" spans="1:11" s="44" customFormat="1" ht="15" customHeight="1" x14ac:dyDescent="0.25">
      <c r="A11" s="42" t="s">
        <v>25</v>
      </c>
      <c r="B11" s="40">
        <v>408</v>
      </c>
      <c r="C11" s="40">
        <v>36</v>
      </c>
      <c r="D11" s="40">
        <v>912</v>
      </c>
      <c r="E11" s="40"/>
      <c r="F11" s="40"/>
      <c r="G11" s="40"/>
      <c r="H11" s="40"/>
      <c r="I11" s="40"/>
      <c r="J11" s="40"/>
      <c r="K11" s="43">
        <f t="shared" si="2"/>
        <v>1356</v>
      </c>
    </row>
    <row r="12" spans="1:11" s="44" customFormat="1" ht="15" customHeight="1" x14ac:dyDescent="0.25">
      <c r="A12" s="42" t="s">
        <v>105</v>
      </c>
      <c r="B12" s="57">
        <v>53</v>
      </c>
      <c r="C12" s="57"/>
      <c r="D12" s="57">
        <v>189</v>
      </c>
      <c r="E12" s="57"/>
      <c r="F12" s="57"/>
      <c r="G12" s="57"/>
      <c r="H12" s="57"/>
      <c r="I12" s="57"/>
      <c r="J12" s="57"/>
      <c r="K12" s="59">
        <f t="shared" si="2"/>
        <v>242</v>
      </c>
    </row>
    <row r="13" spans="1:11" ht="15" customHeight="1" x14ac:dyDescent="0.25">
      <c r="A13" s="42" t="s">
        <v>27</v>
      </c>
      <c r="B13" s="40">
        <v>106</v>
      </c>
      <c r="C13" s="40"/>
      <c r="D13" s="40">
        <v>596</v>
      </c>
      <c r="E13" s="40"/>
      <c r="F13" s="40"/>
      <c r="G13" s="40"/>
      <c r="H13" s="40"/>
      <c r="I13" s="40"/>
      <c r="J13" s="40"/>
      <c r="K13" s="43">
        <f t="shared" si="2"/>
        <v>702</v>
      </c>
    </row>
    <row r="14" spans="1:11" ht="15" customHeight="1" x14ac:dyDescent="0.25">
      <c r="A14" s="42" t="s">
        <v>28</v>
      </c>
      <c r="B14" s="57"/>
      <c r="C14" s="57">
        <v>92</v>
      </c>
      <c r="D14" s="57">
        <v>210</v>
      </c>
      <c r="E14" s="57"/>
      <c r="F14" s="57"/>
      <c r="G14" s="57"/>
      <c r="H14" s="57"/>
      <c r="I14" s="57"/>
      <c r="J14" s="57"/>
      <c r="K14" s="59">
        <f t="shared" si="2"/>
        <v>302</v>
      </c>
    </row>
    <row r="15" spans="1:11" ht="15" customHeight="1" x14ac:dyDescent="0.25">
      <c r="A15" s="42" t="s">
        <v>29</v>
      </c>
      <c r="B15" s="40">
        <v>71</v>
      </c>
      <c r="C15" s="40"/>
      <c r="D15" s="40">
        <v>546</v>
      </c>
      <c r="E15" s="40"/>
      <c r="F15" s="40"/>
      <c r="G15" s="40"/>
      <c r="H15" s="40"/>
      <c r="I15" s="40"/>
      <c r="J15" s="40"/>
      <c r="K15" s="43">
        <f t="shared" si="2"/>
        <v>617</v>
      </c>
    </row>
    <row r="16" spans="1:11" ht="15" customHeight="1" x14ac:dyDescent="0.25">
      <c r="A16" s="42" t="s">
        <v>30</v>
      </c>
      <c r="B16" s="57">
        <v>131</v>
      </c>
      <c r="C16" s="57">
        <v>37</v>
      </c>
      <c r="D16" s="57">
        <v>386</v>
      </c>
      <c r="E16" s="57"/>
      <c r="F16" s="57"/>
      <c r="G16" s="57"/>
      <c r="H16" s="57"/>
      <c r="I16" s="57"/>
      <c r="J16" s="57"/>
      <c r="K16" s="59">
        <f t="shared" si="2"/>
        <v>554</v>
      </c>
    </row>
    <row r="17" spans="1:11" ht="15" customHeight="1" x14ac:dyDescent="0.25">
      <c r="A17" s="42"/>
      <c r="B17" s="40"/>
      <c r="C17" s="40"/>
      <c r="D17" s="40"/>
      <c r="E17" s="40"/>
      <c r="F17" s="40"/>
      <c r="G17" s="40"/>
      <c r="H17" s="40"/>
      <c r="I17" s="40"/>
      <c r="J17" s="40"/>
      <c r="K17" s="43"/>
    </row>
    <row r="18" spans="1:11" ht="15" customHeight="1" x14ac:dyDescent="0.25">
      <c r="A18" s="53" t="s">
        <v>103</v>
      </c>
      <c r="B18" s="56"/>
      <c r="C18" s="56"/>
      <c r="D18" s="56"/>
      <c r="E18" s="56"/>
      <c r="F18" s="56"/>
      <c r="G18" s="56"/>
      <c r="H18" s="56"/>
      <c r="I18" s="56"/>
      <c r="J18" s="56"/>
      <c r="K18" s="63"/>
    </row>
    <row r="19" spans="1:11" ht="15" customHeight="1" x14ac:dyDescent="0.25">
      <c r="A19" s="42" t="s">
        <v>104</v>
      </c>
      <c r="B19" s="40">
        <v>72</v>
      </c>
      <c r="C19" s="40"/>
      <c r="D19" s="40">
        <v>99</v>
      </c>
      <c r="E19" s="40">
        <v>508</v>
      </c>
      <c r="F19" s="40"/>
      <c r="G19" s="40"/>
      <c r="H19" s="40"/>
      <c r="I19" s="40"/>
      <c r="J19" s="40"/>
      <c r="K19" s="41">
        <f>SUM(B19:J19)</f>
        <v>679</v>
      </c>
    </row>
    <row r="20" spans="1:11" ht="15" customHeight="1" x14ac:dyDescent="0.25">
      <c r="A20" s="39"/>
      <c r="B20" s="40"/>
      <c r="C20" s="40"/>
      <c r="D20" s="40"/>
      <c r="E20" s="40"/>
      <c r="F20" s="40"/>
      <c r="G20" s="40"/>
      <c r="H20" s="40"/>
      <c r="I20" s="40"/>
      <c r="J20" s="40"/>
      <c r="K20" s="41"/>
    </row>
    <row r="21" spans="1:11" ht="15" customHeight="1" x14ac:dyDescent="0.25">
      <c r="A21" s="53" t="s">
        <v>9</v>
      </c>
      <c r="B21" s="56"/>
      <c r="C21" s="56"/>
      <c r="D21" s="56">
        <f>SUM(D22:D25)</f>
        <v>15</v>
      </c>
      <c r="E21" s="56">
        <f t="shared" ref="E21:J21" si="3">SUM(E22:E25)</f>
        <v>5676</v>
      </c>
      <c r="F21" s="56">
        <f t="shared" si="3"/>
        <v>38</v>
      </c>
      <c r="G21" s="56">
        <f t="shared" si="3"/>
        <v>1346</v>
      </c>
      <c r="H21" s="56">
        <f t="shared" si="3"/>
        <v>327</v>
      </c>
      <c r="I21" s="56">
        <f t="shared" si="3"/>
        <v>26</v>
      </c>
      <c r="J21" s="56">
        <f t="shared" si="3"/>
        <v>9</v>
      </c>
      <c r="K21" s="63">
        <f t="shared" ref="K21:K25" si="4">SUM(B21:J21)</f>
        <v>7437</v>
      </c>
    </row>
    <row r="22" spans="1:11" ht="15" customHeight="1" x14ac:dyDescent="0.25">
      <c r="A22" s="42" t="s">
        <v>31</v>
      </c>
      <c r="B22" s="40"/>
      <c r="C22" s="40"/>
      <c r="D22" s="40"/>
      <c r="E22" s="40">
        <v>1902</v>
      </c>
      <c r="F22" s="40">
        <v>38</v>
      </c>
      <c r="G22" s="40">
        <v>539</v>
      </c>
      <c r="H22" s="40">
        <v>107</v>
      </c>
      <c r="I22" s="40">
        <v>5</v>
      </c>
      <c r="J22" s="40"/>
      <c r="K22" s="43">
        <f t="shared" si="4"/>
        <v>2591</v>
      </c>
    </row>
    <row r="23" spans="1:11" ht="15" customHeight="1" x14ac:dyDescent="0.25">
      <c r="A23" s="42" t="s">
        <v>32</v>
      </c>
      <c r="B23" s="57"/>
      <c r="C23" s="57"/>
      <c r="D23" s="57">
        <v>4</v>
      </c>
      <c r="E23" s="57">
        <v>1102</v>
      </c>
      <c r="F23" s="57"/>
      <c r="G23" s="57">
        <v>50</v>
      </c>
      <c r="H23" s="57"/>
      <c r="I23" s="57"/>
      <c r="J23" s="57"/>
      <c r="K23" s="59">
        <f t="shared" si="4"/>
        <v>1156</v>
      </c>
    </row>
    <row r="24" spans="1:11" ht="15" customHeight="1" x14ac:dyDescent="0.25">
      <c r="A24" s="42" t="s">
        <v>33</v>
      </c>
      <c r="B24" s="40"/>
      <c r="C24" s="40"/>
      <c r="D24" s="40"/>
      <c r="E24" s="40">
        <v>1594</v>
      </c>
      <c r="F24" s="40"/>
      <c r="G24" s="40">
        <v>624</v>
      </c>
      <c r="H24" s="40">
        <v>213</v>
      </c>
      <c r="I24" s="40">
        <v>21</v>
      </c>
      <c r="J24" s="40"/>
      <c r="K24" s="43">
        <f t="shared" si="4"/>
        <v>2452</v>
      </c>
    </row>
    <row r="25" spans="1:11" ht="15" customHeight="1" x14ac:dyDescent="0.25">
      <c r="A25" s="54" t="s">
        <v>34</v>
      </c>
      <c r="B25" s="60"/>
      <c r="C25" s="60"/>
      <c r="D25" s="60">
        <v>11</v>
      </c>
      <c r="E25" s="60">
        <v>1078</v>
      </c>
      <c r="F25" s="60"/>
      <c r="G25" s="60">
        <v>133</v>
      </c>
      <c r="H25" s="60">
        <v>7</v>
      </c>
      <c r="I25" s="60"/>
      <c r="J25" s="60">
        <v>9</v>
      </c>
      <c r="K25" s="61">
        <f t="shared" si="4"/>
        <v>1238</v>
      </c>
    </row>
    <row r="26" spans="1:11" ht="15" customHeight="1" x14ac:dyDescent="0.25">
      <c r="A26" s="45" t="s">
        <v>6</v>
      </c>
      <c r="B26" s="46">
        <f t="shared" ref="B26:J26" si="5">SUM(B4,B18,B21)</f>
        <v>1508</v>
      </c>
      <c r="C26" s="46">
        <f t="shared" si="5"/>
        <v>304</v>
      </c>
      <c r="D26" s="46">
        <f t="shared" si="5"/>
        <v>5930</v>
      </c>
      <c r="E26" s="46">
        <f t="shared" si="5"/>
        <v>5676</v>
      </c>
      <c r="F26" s="46">
        <f t="shared" si="5"/>
        <v>38</v>
      </c>
      <c r="G26" s="46">
        <f t="shared" si="5"/>
        <v>1346</v>
      </c>
      <c r="H26" s="46">
        <f t="shared" si="5"/>
        <v>327</v>
      </c>
      <c r="I26" s="46">
        <f t="shared" si="5"/>
        <v>26</v>
      </c>
      <c r="J26" s="46">
        <f t="shared" si="5"/>
        <v>9</v>
      </c>
      <c r="K26" s="47">
        <f>SUM(K4,K19,K21)</f>
        <v>15843</v>
      </c>
    </row>
    <row r="28" spans="1:11" x14ac:dyDescent="0.25">
      <c r="A28" s="126" t="s">
        <v>98</v>
      </c>
      <c r="B28" s="126"/>
      <c r="C28" s="126"/>
      <c r="D28" s="126"/>
      <c r="E28" s="126"/>
      <c r="F28" s="126"/>
      <c r="G28" s="126"/>
      <c r="H28" s="126"/>
      <c r="I28" s="126"/>
      <c r="J28" s="126"/>
      <c r="K28" s="126"/>
    </row>
    <row r="30" spans="1:11" x14ac:dyDescent="0.25">
      <c r="A30" s="48" t="s">
        <v>17</v>
      </c>
    </row>
    <row r="31" spans="1:11" ht="75" customHeight="1" x14ac:dyDescent="0.25">
      <c r="A31" s="127" t="s">
        <v>35</v>
      </c>
      <c r="B31" s="127"/>
      <c r="C31" s="127"/>
      <c r="D31" s="127"/>
      <c r="E31" s="127"/>
      <c r="F31" s="127"/>
      <c r="G31" s="127"/>
      <c r="H31" s="127"/>
      <c r="I31" s="127"/>
      <c r="J31" s="127"/>
      <c r="K31" s="127"/>
    </row>
    <row r="33" spans="1:1" x14ac:dyDescent="0.25">
      <c r="A33" s="38" t="s">
        <v>91</v>
      </c>
    </row>
  </sheetData>
  <mergeCells count="5">
    <mergeCell ref="A1:K1"/>
    <mergeCell ref="B2:E2"/>
    <mergeCell ref="F2:I2"/>
    <mergeCell ref="A28:K28"/>
    <mergeCell ref="A31:K31"/>
  </mergeCells>
  <printOptions horizontalCentered="1" verticalCentered="1"/>
  <pageMargins left="0.75" right="0.75" top="0.25" bottom="0.25" header="0.3" footer="0.3"/>
  <pageSetup scale="9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33"/>
  <sheetViews>
    <sheetView workbookViewId="0">
      <selection activeCell="A2" sqref="A2"/>
    </sheetView>
  </sheetViews>
  <sheetFormatPr defaultRowHeight="15" x14ac:dyDescent="0.25"/>
  <cols>
    <col min="1" max="1" width="19.5703125" style="38" customWidth="1"/>
    <col min="2" max="11" width="11.42578125" style="38" customWidth="1"/>
    <col min="12" max="16384" width="9.140625" style="38"/>
  </cols>
  <sheetData>
    <row r="1" spans="1:11" x14ac:dyDescent="0.25">
      <c r="A1" s="124" t="s">
        <v>107</v>
      </c>
      <c r="B1" s="124"/>
      <c r="C1" s="124"/>
      <c r="D1" s="124"/>
      <c r="E1" s="124"/>
      <c r="F1" s="124"/>
      <c r="G1" s="124"/>
      <c r="H1" s="124"/>
      <c r="I1" s="124"/>
      <c r="J1" s="124"/>
      <c r="K1" s="124"/>
    </row>
    <row r="2" spans="1:11" x14ac:dyDescent="0.25">
      <c r="B2" s="125" t="s">
        <v>12</v>
      </c>
      <c r="C2" s="125"/>
      <c r="D2" s="125"/>
      <c r="E2" s="125"/>
      <c r="F2" s="125" t="s">
        <v>13</v>
      </c>
      <c r="G2" s="125"/>
      <c r="H2" s="125"/>
      <c r="I2" s="125"/>
      <c r="J2" s="49"/>
    </row>
    <row r="3" spans="1:11" ht="30" x14ac:dyDescent="0.25">
      <c r="A3" s="50" t="s">
        <v>14</v>
      </c>
      <c r="B3" s="51" t="s">
        <v>99</v>
      </c>
      <c r="C3" s="51" t="s">
        <v>100</v>
      </c>
      <c r="D3" s="51" t="s">
        <v>93</v>
      </c>
      <c r="E3" s="51" t="s">
        <v>94</v>
      </c>
      <c r="F3" s="51" t="s">
        <v>95</v>
      </c>
      <c r="G3" s="51" t="s">
        <v>96</v>
      </c>
      <c r="H3" s="51" t="s">
        <v>97</v>
      </c>
      <c r="I3" s="51" t="s">
        <v>92</v>
      </c>
      <c r="J3" s="51" t="s">
        <v>101</v>
      </c>
      <c r="K3" s="51" t="s">
        <v>6</v>
      </c>
    </row>
    <row r="4" spans="1:11" ht="15" customHeight="1" x14ac:dyDescent="0.25">
      <c r="A4" s="52" t="s">
        <v>7</v>
      </c>
      <c r="B4" s="55">
        <f>SUM(B5:B16)</f>
        <v>1405</v>
      </c>
      <c r="C4" s="55">
        <f t="shared" ref="C4:D4" si="0">SUM(C5:C16)</f>
        <v>294</v>
      </c>
      <c r="D4" s="55">
        <f t="shared" si="0"/>
        <v>5466</v>
      </c>
      <c r="E4" s="55"/>
      <c r="F4" s="55"/>
      <c r="G4" s="55"/>
      <c r="H4" s="55"/>
      <c r="I4" s="55"/>
      <c r="J4" s="55"/>
      <c r="K4" s="62">
        <f t="shared" ref="K4" si="1">SUM(B4:J4)</f>
        <v>7165</v>
      </c>
    </row>
    <row r="5" spans="1:11" ht="15" customHeight="1" x14ac:dyDescent="0.25">
      <c r="A5" s="42" t="s">
        <v>19</v>
      </c>
      <c r="B5" s="40">
        <v>196</v>
      </c>
      <c r="C5" s="40">
        <v>87</v>
      </c>
      <c r="D5" s="40">
        <v>150</v>
      </c>
      <c r="E5" s="40"/>
      <c r="F5" s="40"/>
      <c r="G5" s="40"/>
      <c r="H5" s="40"/>
      <c r="I5" s="40"/>
      <c r="J5" s="40"/>
      <c r="K5" s="43">
        <f>SUM(B5:J5)</f>
        <v>433</v>
      </c>
    </row>
    <row r="6" spans="1:11" ht="15" customHeight="1" x14ac:dyDescent="0.25">
      <c r="A6" s="42" t="s">
        <v>20</v>
      </c>
      <c r="B6" s="57">
        <v>65</v>
      </c>
      <c r="C6" s="58">
        <v>4</v>
      </c>
      <c r="D6" s="57">
        <v>394</v>
      </c>
      <c r="E6" s="57"/>
      <c r="F6" s="57"/>
      <c r="G6" s="57"/>
      <c r="H6" s="57"/>
      <c r="I6" s="57"/>
      <c r="J6" s="57"/>
      <c r="K6" s="59">
        <f t="shared" ref="K6:K16" si="2">SUM(B6:J6)</f>
        <v>463</v>
      </c>
    </row>
    <row r="7" spans="1:11" ht="15" customHeight="1" x14ac:dyDescent="0.25">
      <c r="A7" s="42" t="s">
        <v>21</v>
      </c>
      <c r="B7" s="40">
        <v>193</v>
      </c>
      <c r="C7" s="40">
        <v>8</v>
      </c>
      <c r="D7" s="40">
        <v>723</v>
      </c>
      <c r="E7" s="40"/>
      <c r="F7" s="40"/>
      <c r="G7" s="40"/>
      <c r="H7" s="40"/>
      <c r="I7" s="40"/>
      <c r="J7" s="40"/>
      <c r="K7" s="43">
        <f t="shared" si="2"/>
        <v>924</v>
      </c>
    </row>
    <row r="8" spans="1:11" ht="15" customHeight="1" x14ac:dyDescent="0.25">
      <c r="A8" s="42" t="s">
        <v>22</v>
      </c>
      <c r="B8" s="57">
        <v>38</v>
      </c>
      <c r="C8" s="57">
        <v>77</v>
      </c>
      <c r="D8" s="57">
        <v>505</v>
      </c>
      <c r="E8" s="57"/>
      <c r="F8" s="57"/>
      <c r="G8" s="57"/>
      <c r="H8" s="57"/>
      <c r="I8" s="57"/>
      <c r="J8" s="57"/>
      <c r="K8" s="59">
        <f t="shared" si="2"/>
        <v>620</v>
      </c>
    </row>
    <row r="9" spans="1:11" ht="15" customHeight="1" x14ac:dyDescent="0.25">
      <c r="A9" s="42" t="s">
        <v>23</v>
      </c>
      <c r="B9" s="40">
        <v>116</v>
      </c>
      <c r="C9" s="40">
        <v>10</v>
      </c>
      <c r="D9" s="40">
        <v>743</v>
      </c>
      <c r="E9" s="40"/>
      <c r="F9" s="40"/>
      <c r="G9" s="40"/>
      <c r="H9" s="40"/>
      <c r="I9" s="40"/>
      <c r="J9" s="40"/>
      <c r="K9" s="43">
        <f t="shared" si="2"/>
        <v>869</v>
      </c>
    </row>
    <row r="10" spans="1:11" s="44" customFormat="1" ht="15" customHeight="1" x14ac:dyDescent="0.25">
      <c r="A10" s="42" t="s">
        <v>24</v>
      </c>
      <c r="B10" s="57">
        <v>83</v>
      </c>
      <c r="C10" s="57"/>
      <c r="D10" s="57">
        <v>356</v>
      </c>
      <c r="E10" s="57"/>
      <c r="F10" s="57"/>
      <c r="G10" s="57"/>
      <c r="H10" s="57"/>
      <c r="I10" s="57"/>
      <c r="J10" s="57"/>
      <c r="K10" s="59">
        <f t="shared" si="2"/>
        <v>439</v>
      </c>
    </row>
    <row r="11" spans="1:11" s="44" customFormat="1" ht="15" customHeight="1" x14ac:dyDescent="0.25">
      <c r="A11" s="42" t="s">
        <v>25</v>
      </c>
      <c r="B11" s="40">
        <v>310</v>
      </c>
      <c r="C11" s="40">
        <v>45</v>
      </c>
      <c r="D11" s="40">
        <v>761</v>
      </c>
      <c r="E11" s="40"/>
      <c r="F11" s="40"/>
      <c r="G11" s="40"/>
      <c r="H11" s="40"/>
      <c r="I11" s="40"/>
      <c r="J11" s="40"/>
      <c r="K11" s="43">
        <f t="shared" si="2"/>
        <v>1116</v>
      </c>
    </row>
    <row r="12" spans="1:11" s="44" customFormat="1" ht="15" customHeight="1" x14ac:dyDescent="0.25">
      <c r="A12" s="42" t="s">
        <v>105</v>
      </c>
      <c r="B12" s="57">
        <v>52</v>
      </c>
      <c r="C12" s="57"/>
      <c r="D12" s="57">
        <v>194</v>
      </c>
      <c r="E12" s="57"/>
      <c r="F12" s="57"/>
      <c r="G12" s="57"/>
      <c r="H12" s="57"/>
      <c r="I12" s="57"/>
      <c r="J12" s="57"/>
      <c r="K12" s="59">
        <f t="shared" si="2"/>
        <v>246</v>
      </c>
    </row>
    <row r="13" spans="1:11" ht="15" customHeight="1" x14ac:dyDescent="0.25">
      <c r="A13" s="42" t="s">
        <v>27</v>
      </c>
      <c r="B13" s="40">
        <v>99</v>
      </c>
      <c r="C13" s="40"/>
      <c r="D13" s="40">
        <v>571</v>
      </c>
      <c r="E13" s="40"/>
      <c r="F13" s="40"/>
      <c r="G13" s="40"/>
      <c r="H13" s="40"/>
      <c r="I13" s="40"/>
      <c r="J13" s="40"/>
      <c r="K13" s="43">
        <f t="shared" si="2"/>
        <v>670</v>
      </c>
    </row>
    <row r="14" spans="1:11" ht="15" customHeight="1" x14ac:dyDescent="0.25">
      <c r="A14" s="42" t="s">
        <v>28</v>
      </c>
      <c r="B14" s="57">
        <v>53</v>
      </c>
      <c r="C14" s="57">
        <v>22</v>
      </c>
      <c r="D14" s="57">
        <v>200</v>
      </c>
      <c r="E14" s="57"/>
      <c r="F14" s="57"/>
      <c r="G14" s="57"/>
      <c r="H14" s="57"/>
      <c r="I14" s="57"/>
      <c r="J14" s="57"/>
      <c r="K14" s="59">
        <f t="shared" si="2"/>
        <v>275</v>
      </c>
    </row>
    <row r="15" spans="1:11" ht="15" customHeight="1" x14ac:dyDescent="0.25">
      <c r="A15" s="42" t="s">
        <v>29</v>
      </c>
      <c r="B15" s="40">
        <v>61</v>
      </c>
      <c r="C15" s="40">
        <v>16</v>
      </c>
      <c r="D15" s="40">
        <v>446</v>
      </c>
      <c r="E15" s="40"/>
      <c r="F15" s="40"/>
      <c r="G15" s="40"/>
      <c r="H15" s="40"/>
      <c r="I15" s="40"/>
      <c r="J15" s="40"/>
      <c r="K15" s="43">
        <f t="shared" si="2"/>
        <v>523</v>
      </c>
    </row>
    <row r="16" spans="1:11" ht="15" customHeight="1" x14ac:dyDescent="0.25">
      <c r="A16" s="42" t="s">
        <v>30</v>
      </c>
      <c r="B16" s="57">
        <v>139</v>
      </c>
      <c r="C16" s="57">
        <v>25</v>
      </c>
      <c r="D16" s="57">
        <v>423</v>
      </c>
      <c r="E16" s="57"/>
      <c r="F16" s="57"/>
      <c r="G16" s="57"/>
      <c r="H16" s="57"/>
      <c r="I16" s="57"/>
      <c r="J16" s="57"/>
      <c r="K16" s="59">
        <f t="shared" si="2"/>
        <v>587</v>
      </c>
    </row>
    <row r="17" spans="1:11" ht="15" customHeight="1" x14ac:dyDescent="0.25">
      <c r="A17" s="42"/>
      <c r="B17" s="40"/>
      <c r="C17" s="40"/>
      <c r="D17" s="40"/>
      <c r="E17" s="40"/>
      <c r="F17" s="40"/>
      <c r="G17" s="40"/>
      <c r="H17" s="40"/>
      <c r="I17" s="40"/>
      <c r="J17" s="40"/>
      <c r="K17" s="43"/>
    </row>
    <row r="18" spans="1:11" ht="15" customHeight="1" x14ac:dyDescent="0.25">
      <c r="A18" s="53" t="s">
        <v>103</v>
      </c>
      <c r="B18" s="56"/>
      <c r="C18" s="56"/>
      <c r="D18" s="56"/>
      <c r="E18" s="56"/>
      <c r="F18" s="56"/>
      <c r="G18" s="56"/>
      <c r="H18" s="56"/>
      <c r="I18" s="56"/>
      <c r="J18" s="56"/>
      <c r="K18" s="63"/>
    </row>
    <row r="19" spans="1:11" ht="15" customHeight="1" x14ac:dyDescent="0.25">
      <c r="A19" s="42" t="s">
        <v>104</v>
      </c>
      <c r="B19" s="40">
        <v>68</v>
      </c>
      <c r="C19" s="40">
        <v>1</v>
      </c>
      <c r="D19" s="40">
        <v>73</v>
      </c>
      <c r="E19" s="40">
        <v>451</v>
      </c>
      <c r="F19" s="40"/>
      <c r="G19" s="40"/>
      <c r="H19" s="40"/>
      <c r="I19" s="40"/>
      <c r="J19" s="40"/>
      <c r="K19" s="41">
        <f>SUM(B19:J19)</f>
        <v>593</v>
      </c>
    </row>
    <row r="20" spans="1:11" ht="15" customHeight="1" x14ac:dyDescent="0.25">
      <c r="A20" s="39"/>
      <c r="B20" s="40"/>
      <c r="C20" s="40"/>
      <c r="D20" s="40"/>
      <c r="E20" s="40"/>
      <c r="F20" s="40"/>
      <c r="G20" s="40"/>
      <c r="H20" s="40"/>
      <c r="I20" s="40"/>
      <c r="J20" s="40"/>
      <c r="K20" s="41"/>
    </row>
    <row r="21" spans="1:11" ht="15" customHeight="1" x14ac:dyDescent="0.25">
      <c r="A21" s="53" t="s">
        <v>9</v>
      </c>
      <c r="B21" s="56"/>
      <c r="C21" s="56"/>
      <c r="D21" s="56">
        <f>SUM(D22:D25)</f>
        <v>21</v>
      </c>
      <c r="E21" s="56">
        <f t="shared" ref="E21:J21" si="3">SUM(E22:E25)</f>
        <v>5887</v>
      </c>
      <c r="F21" s="56">
        <f t="shared" si="3"/>
        <v>44</v>
      </c>
      <c r="G21" s="56">
        <f t="shared" si="3"/>
        <v>1407</v>
      </c>
      <c r="H21" s="56">
        <f t="shared" si="3"/>
        <v>191</v>
      </c>
      <c r="I21" s="56">
        <f t="shared" si="3"/>
        <v>21</v>
      </c>
      <c r="J21" s="56">
        <f t="shared" si="3"/>
        <v>10</v>
      </c>
      <c r="K21" s="63">
        <f t="shared" ref="K21:K25" si="4">SUM(B21:J21)</f>
        <v>7581</v>
      </c>
    </row>
    <row r="22" spans="1:11" ht="15" customHeight="1" x14ac:dyDescent="0.25">
      <c r="A22" s="42" t="s">
        <v>31</v>
      </c>
      <c r="B22" s="40"/>
      <c r="C22" s="40"/>
      <c r="D22" s="40"/>
      <c r="E22" s="40">
        <v>1958</v>
      </c>
      <c r="F22" s="40">
        <v>44</v>
      </c>
      <c r="G22" s="40">
        <v>604</v>
      </c>
      <c r="H22" s="40">
        <v>108</v>
      </c>
      <c r="I22" s="40">
        <v>13</v>
      </c>
      <c r="J22" s="40"/>
      <c r="K22" s="43">
        <f t="shared" si="4"/>
        <v>2727</v>
      </c>
    </row>
    <row r="23" spans="1:11" ht="15" customHeight="1" x14ac:dyDescent="0.25">
      <c r="A23" s="42" t="s">
        <v>32</v>
      </c>
      <c r="B23" s="57"/>
      <c r="C23" s="57"/>
      <c r="D23" s="57">
        <v>7</v>
      </c>
      <c r="E23" s="57">
        <v>1086</v>
      </c>
      <c r="F23" s="57"/>
      <c r="G23" s="57">
        <v>65</v>
      </c>
      <c r="H23" s="57"/>
      <c r="I23" s="57"/>
      <c r="J23" s="57"/>
      <c r="K23" s="59">
        <f t="shared" si="4"/>
        <v>1158</v>
      </c>
    </row>
    <row r="24" spans="1:11" ht="15" customHeight="1" x14ac:dyDescent="0.25">
      <c r="A24" s="42" t="s">
        <v>33</v>
      </c>
      <c r="B24" s="40"/>
      <c r="C24" s="40"/>
      <c r="D24" s="40"/>
      <c r="E24" s="40">
        <v>1759</v>
      </c>
      <c r="F24" s="40"/>
      <c r="G24" s="40">
        <v>601</v>
      </c>
      <c r="H24" s="40">
        <v>79</v>
      </c>
      <c r="I24" s="40">
        <v>8</v>
      </c>
      <c r="J24" s="40"/>
      <c r="K24" s="43">
        <f t="shared" si="4"/>
        <v>2447</v>
      </c>
    </row>
    <row r="25" spans="1:11" ht="15" customHeight="1" x14ac:dyDescent="0.25">
      <c r="A25" s="54" t="s">
        <v>34</v>
      </c>
      <c r="B25" s="60"/>
      <c r="C25" s="60"/>
      <c r="D25" s="60">
        <v>14</v>
      </c>
      <c r="E25" s="60">
        <v>1084</v>
      </c>
      <c r="F25" s="60"/>
      <c r="G25" s="60">
        <v>137</v>
      </c>
      <c r="H25" s="60">
        <v>4</v>
      </c>
      <c r="I25" s="60"/>
      <c r="J25" s="60">
        <v>10</v>
      </c>
      <c r="K25" s="61">
        <f t="shared" si="4"/>
        <v>1249</v>
      </c>
    </row>
    <row r="26" spans="1:11" ht="15" customHeight="1" x14ac:dyDescent="0.25">
      <c r="A26" s="45" t="s">
        <v>6</v>
      </c>
      <c r="B26" s="46">
        <f t="shared" ref="B26:J26" si="5">SUM(B4,B18,B21)</f>
        <v>1405</v>
      </c>
      <c r="C26" s="46">
        <f t="shared" si="5"/>
        <v>294</v>
      </c>
      <c r="D26" s="46">
        <f t="shared" si="5"/>
        <v>5487</v>
      </c>
      <c r="E26" s="46">
        <f t="shared" si="5"/>
        <v>5887</v>
      </c>
      <c r="F26" s="46">
        <f t="shared" si="5"/>
        <v>44</v>
      </c>
      <c r="G26" s="46">
        <f t="shared" si="5"/>
        <v>1407</v>
      </c>
      <c r="H26" s="46">
        <f t="shared" si="5"/>
        <v>191</v>
      </c>
      <c r="I26" s="46">
        <f t="shared" si="5"/>
        <v>21</v>
      </c>
      <c r="J26" s="46">
        <f t="shared" si="5"/>
        <v>10</v>
      </c>
      <c r="K26" s="47">
        <f>SUM(K4,K19,K21)</f>
        <v>15339</v>
      </c>
    </row>
    <row r="28" spans="1:11" x14ac:dyDescent="0.25">
      <c r="A28" s="126" t="s">
        <v>98</v>
      </c>
      <c r="B28" s="126"/>
      <c r="C28" s="126"/>
      <c r="D28" s="126"/>
      <c r="E28" s="126"/>
      <c r="F28" s="126"/>
      <c r="G28" s="126"/>
      <c r="H28" s="126"/>
      <c r="I28" s="126"/>
      <c r="J28" s="126"/>
      <c r="K28" s="126"/>
    </row>
    <row r="30" spans="1:11" x14ac:dyDescent="0.25">
      <c r="A30" s="48" t="s">
        <v>17</v>
      </c>
    </row>
    <row r="31" spans="1:11" ht="75" customHeight="1" x14ac:dyDescent="0.25">
      <c r="A31" s="127" t="s">
        <v>35</v>
      </c>
      <c r="B31" s="127"/>
      <c r="C31" s="127"/>
      <c r="D31" s="127"/>
      <c r="E31" s="127"/>
      <c r="F31" s="127"/>
      <c r="G31" s="127"/>
      <c r="H31" s="127"/>
      <c r="I31" s="127"/>
      <c r="J31" s="127"/>
      <c r="K31" s="127"/>
    </row>
    <row r="33" spans="1:1" x14ac:dyDescent="0.25">
      <c r="A33" s="38" t="s">
        <v>91</v>
      </c>
    </row>
  </sheetData>
  <mergeCells count="5">
    <mergeCell ref="A1:K1"/>
    <mergeCell ref="B2:E2"/>
    <mergeCell ref="F2:I2"/>
    <mergeCell ref="A28:K28"/>
    <mergeCell ref="A31:K31"/>
  </mergeCells>
  <printOptions horizontalCentered="1" verticalCentered="1"/>
  <pageMargins left="0.75" right="0.75" top="0.25" bottom="0.25" header="0.3" footer="0.3"/>
  <pageSetup scale="9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70C19-AB5B-455C-B426-C0AB60C99721}">
  <dimension ref="A1:K33"/>
  <sheetViews>
    <sheetView workbookViewId="0">
      <selection activeCell="A31" sqref="A31:K31"/>
    </sheetView>
  </sheetViews>
  <sheetFormatPr defaultRowHeight="15" x14ac:dyDescent="0.25"/>
  <cols>
    <col min="1" max="1" width="19.5703125" customWidth="1"/>
    <col min="2" max="11" width="11.42578125" customWidth="1"/>
  </cols>
  <sheetData>
    <row r="1" spans="1:11" x14ac:dyDescent="0.25">
      <c r="A1" s="124" t="s">
        <v>111</v>
      </c>
      <c r="B1" s="124"/>
      <c r="C1" s="124"/>
      <c r="D1" s="124"/>
      <c r="E1" s="124"/>
      <c r="F1" s="124"/>
      <c r="G1" s="124"/>
      <c r="H1" s="124"/>
      <c r="I1" s="124"/>
      <c r="J1" s="124"/>
      <c r="K1" s="124"/>
    </row>
    <row r="2" spans="1:11" x14ac:dyDescent="0.25">
      <c r="A2" s="38"/>
      <c r="B2" s="125" t="s">
        <v>12</v>
      </c>
      <c r="C2" s="125"/>
      <c r="D2" s="125"/>
      <c r="E2" s="125"/>
      <c r="F2" s="125" t="s">
        <v>13</v>
      </c>
      <c r="G2" s="125"/>
      <c r="H2" s="125"/>
      <c r="I2" s="125"/>
      <c r="J2" s="90"/>
      <c r="K2" s="38"/>
    </row>
    <row r="3" spans="1:11" ht="30" x14ac:dyDescent="0.25">
      <c r="A3" s="50" t="s">
        <v>14</v>
      </c>
      <c r="B3" s="51" t="s">
        <v>99</v>
      </c>
      <c r="C3" s="51" t="s">
        <v>100</v>
      </c>
      <c r="D3" s="51" t="s">
        <v>93</v>
      </c>
      <c r="E3" s="51" t="s">
        <v>94</v>
      </c>
      <c r="F3" s="51" t="s">
        <v>95</v>
      </c>
      <c r="G3" s="51" t="s">
        <v>96</v>
      </c>
      <c r="H3" s="51" t="s">
        <v>97</v>
      </c>
      <c r="I3" s="51" t="s">
        <v>92</v>
      </c>
      <c r="J3" s="51" t="s">
        <v>101</v>
      </c>
      <c r="K3" s="51" t="s">
        <v>6</v>
      </c>
    </row>
    <row r="4" spans="1:11" x14ac:dyDescent="0.25">
      <c r="A4" s="52" t="s">
        <v>7</v>
      </c>
      <c r="B4" s="55">
        <f>SUM(B5:B16)</f>
        <v>1445</v>
      </c>
      <c r="C4" s="55">
        <f t="shared" ref="C4:D4" si="0">SUM(C5:C16)</f>
        <v>370</v>
      </c>
      <c r="D4" s="55">
        <f t="shared" si="0"/>
        <v>5134</v>
      </c>
      <c r="E4" s="55"/>
      <c r="F4" s="55"/>
      <c r="G4" s="55"/>
      <c r="H4" s="55"/>
      <c r="I4" s="55"/>
      <c r="J4" s="55"/>
      <c r="K4" s="62">
        <f t="shared" ref="K4" si="1">SUM(B4:J4)</f>
        <v>6949</v>
      </c>
    </row>
    <row r="5" spans="1:11" x14ac:dyDescent="0.25">
      <c r="A5" s="42" t="s">
        <v>19</v>
      </c>
      <c r="B5" s="40">
        <v>172</v>
      </c>
      <c r="C5" s="40">
        <v>116</v>
      </c>
      <c r="D5" s="40">
        <v>139</v>
      </c>
      <c r="E5" s="40"/>
      <c r="F5" s="40"/>
      <c r="G5" s="40"/>
      <c r="H5" s="40"/>
      <c r="I5" s="40"/>
      <c r="J5" s="40"/>
      <c r="K5" s="43">
        <f>SUM(B5:J5)</f>
        <v>427</v>
      </c>
    </row>
    <row r="6" spans="1:11" x14ac:dyDescent="0.25">
      <c r="A6" s="42" t="s">
        <v>20</v>
      </c>
      <c r="B6" s="57">
        <v>62</v>
      </c>
      <c r="C6" s="58">
        <v>10</v>
      </c>
      <c r="D6" s="57">
        <v>353</v>
      </c>
      <c r="E6" s="57"/>
      <c r="F6" s="57"/>
      <c r="G6" s="57"/>
      <c r="H6" s="57"/>
      <c r="I6" s="57"/>
      <c r="J6" s="57"/>
      <c r="K6" s="59">
        <f t="shared" ref="K6:K16" si="2">SUM(B6:J6)</f>
        <v>425</v>
      </c>
    </row>
    <row r="7" spans="1:11" x14ac:dyDescent="0.25">
      <c r="A7" s="42" t="s">
        <v>21</v>
      </c>
      <c r="B7" s="40">
        <v>247</v>
      </c>
      <c r="C7" s="40">
        <v>16</v>
      </c>
      <c r="D7" s="40">
        <v>679</v>
      </c>
      <c r="E7" s="40"/>
      <c r="F7" s="40"/>
      <c r="G7" s="40"/>
      <c r="H7" s="40"/>
      <c r="I7" s="40"/>
      <c r="J7" s="40"/>
      <c r="K7" s="43">
        <f t="shared" si="2"/>
        <v>942</v>
      </c>
    </row>
    <row r="8" spans="1:11" x14ac:dyDescent="0.25">
      <c r="A8" s="42" t="s">
        <v>22</v>
      </c>
      <c r="B8" s="57">
        <v>70</v>
      </c>
      <c r="C8" s="57">
        <v>72</v>
      </c>
      <c r="D8" s="57">
        <v>445</v>
      </c>
      <c r="E8" s="57"/>
      <c r="F8" s="57"/>
      <c r="G8" s="57"/>
      <c r="H8" s="57"/>
      <c r="I8" s="57"/>
      <c r="J8" s="57"/>
      <c r="K8" s="59">
        <f t="shared" si="2"/>
        <v>587</v>
      </c>
    </row>
    <row r="9" spans="1:11" x14ac:dyDescent="0.25">
      <c r="A9" s="42" t="s">
        <v>23</v>
      </c>
      <c r="B9" s="40">
        <v>122</v>
      </c>
      <c r="C9" s="40">
        <v>12</v>
      </c>
      <c r="D9" s="40">
        <v>640</v>
      </c>
      <c r="E9" s="40"/>
      <c r="F9" s="40"/>
      <c r="G9" s="40"/>
      <c r="H9" s="40"/>
      <c r="I9" s="40"/>
      <c r="J9" s="40"/>
      <c r="K9" s="43">
        <f t="shared" si="2"/>
        <v>774</v>
      </c>
    </row>
    <row r="10" spans="1:11" x14ac:dyDescent="0.25">
      <c r="A10" s="42" t="s">
        <v>24</v>
      </c>
      <c r="B10" s="57">
        <v>45</v>
      </c>
      <c r="C10" s="57">
        <v>0</v>
      </c>
      <c r="D10" s="57">
        <v>327</v>
      </c>
      <c r="E10" s="57"/>
      <c r="F10" s="57"/>
      <c r="G10" s="57"/>
      <c r="H10" s="57"/>
      <c r="I10" s="57"/>
      <c r="J10" s="57"/>
      <c r="K10" s="59">
        <f t="shared" si="2"/>
        <v>372</v>
      </c>
    </row>
    <row r="11" spans="1:11" x14ac:dyDescent="0.25">
      <c r="A11" s="42" t="s">
        <v>25</v>
      </c>
      <c r="B11" s="40">
        <v>311</v>
      </c>
      <c r="C11" s="40">
        <v>49</v>
      </c>
      <c r="D11" s="40">
        <v>713</v>
      </c>
      <c r="E11" s="40"/>
      <c r="F11" s="40"/>
      <c r="G11" s="40"/>
      <c r="H11" s="40"/>
      <c r="I11" s="40"/>
      <c r="J11" s="40"/>
      <c r="K11" s="43">
        <f t="shared" si="2"/>
        <v>1073</v>
      </c>
    </row>
    <row r="12" spans="1:11" x14ac:dyDescent="0.25">
      <c r="A12" s="42" t="s">
        <v>105</v>
      </c>
      <c r="B12" s="57">
        <v>74</v>
      </c>
      <c r="C12" s="57">
        <v>1</v>
      </c>
      <c r="D12" s="57">
        <v>192</v>
      </c>
      <c r="E12" s="57"/>
      <c r="F12" s="57"/>
      <c r="G12" s="57"/>
      <c r="H12" s="57"/>
      <c r="I12" s="57"/>
      <c r="J12" s="57"/>
      <c r="K12" s="59">
        <f t="shared" si="2"/>
        <v>267</v>
      </c>
    </row>
    <row r="13" spans="1:11" x14ac:dyDescent="0.25">
      <c r="A13" s="42" t="s">
        <v>27</v>
      </c>
      <c r="B13" s="40">
        <v>82</v>
      </c>
      <c r="C13" s="40"/>
      <c r="D13" s="40">
        <v>624</v>
      </c>
      <c r="E13" s="40"/>
      <c r="F13" s="40"/>
      <c r="G13" s="40"/>
      <c r="H13" s="40"/>
      <c r="I13" s="40"/>
      <c r="J13" s="40"/>
      <c r="K13" s="43">
        <f t="shared" si="2"/>
        <v>706</v>
      </c>
    </row>
    <row r="14" spans="1:11" x14ac:dyDescent="0.25">
      <c r="A14" s="42" t="s">
        <v>28</v>
      </c>
      <c r="B14" s="57">
        <v>31</v>
      </c>
      <c r="C14" s="57">
        <v>54</v>
      </c>
      <c r="D14" s="57">
        <v>172</v>
      </c>
      <c r="E14" s="57"/>
      <c r="F14" s="57"/>
      <c r="G14" s="57"/>
      <c r="H14" s="57"/>
      <c r="I14" s="57"/>
      <c r="J14" s="57"/>
      <c r="K14" s="59">
        <f t="shared" si="2"/>
        <v>257</v>
      </c>
    </row>
    <row r="15" spans="1:11" x14ac:dyDescent="0.25">
      <c r="A15" s="42" t="s">
        <v>29</v>
      </c>
      <c r="B15" s="40">
        <v>37</v>
      </c>
      <c r="C15" s="40">
        <v>24</v>
      </c>
      <c r="D15" s="40">
        <v>472</v>
      </c>
      <c r="E15" s="40"/>
      <c r="F15" s="40"/>
      <c r="G15" s="40"/>
      <c r="H15" s="40"/>
      <c r="I15" s="40"/>
      <c r="J15" s="40"/>
      <c r="K15" s="43">
        <f t="shared" si="2"/>
        <v>533</v>
      </c>
    </row>
    <row r="16" spans="1:11" x14ac:dyDescent="0.25">
      <c r="A16" s="42" t="s">
        <v>30</v>
      </c>
      <c r="B16" s="57">
        <v>192</v>
      </c>
      <c r="C16" s="57">
        <v>16</v>
      </c>
      <c r="D16" s="57">
        <v>378</v>
      </c>
      <c r="E16" s="57"/>
      <c r="F16" s="57"/>
      <c r="G16" s="57"/>
      <c r="H16" s="57"/>
      <c r="I16" s="57"/>
      <c r="J16" s="57"/>
      <c r="K16" s="59">
        <f t="shared" si="2"/>
        <v>586</v>
      </c>
    </row>
    <row r="17" spans="1:11" x14ac:dyDescent="0.25">
      <c r="A17" s="42"/>
      <c r="B17" s="40"/>
      <c r="C17" s="40"/>
      <c r="D17" s="40"/>
      <c r="E17" s="40"/>
      <c r="F17" s="40"/>
      <c r="G17" s="40"/>
      <c r="H17" s="40"/>
      <c r="I17" s="40"/>
      <c r="J17" s="40"/>
      <c r="K17" s="43"/>
    </row>
    <row r="18" spans="1:11" x14ac:dyDescent="0.25">
      <c r="A18" s="53" t="s">
        <v>103</v>
      </c>
      <c r="B18" s="56"/>
      <c r="C18" s="56"/>
      <c r="D18" s="56"/>
      <c r="E18" s="56"/>
      <c r="F18" s="56"/>
      <c r="G18" s="56"/>
      <c r="H18" s="56"/>
      <c r="I18" s="56"/>
      <c r="J18" s="56"/>
      <c r="K18" s="63"/>
    </row>
    <row r="19" spans="1:11" x14ac:dyDescent="0.25">
      <c r="A19" s="42" t="s">
        <v>104</v>
      </c>
      <c r="B19" s="40">
        <v>57</v>
      </c>
      <c r="C19" s="40">
        <v>4</v>
      </c>
      <c r="D19" s="40">
        <v>64</v>
      </c>
      <c r="E19" s="40">
        <v>446</v>
      </c>
      <c r="F19" s="40"/>
      <c r="G19" s="40">
        <v>7</v>
      </c>
      <c r="H19" s="40"/>
      <c r="I19" s="40"/>
      <c r="J19" s="40"/>
      <c r="K19" s="41">
        <f>SUM(B19:J19)</f>
        <v>578</v>
      </c>
    </row>
    <row r="20" spans="1:11" x14ac:dyDescent="0.25">
      <c r="A20" s="39"/>
      <c r="B20" s="40"/>
      <c r="C20" s="40"/>
      <c r="D20" s="40"/>
      <c r="E20" s="40"/>
      <c r="F20" s="40"/>
      <c r="G20" s="40"/>
      <c r="H20" s="40"/>
      <c r="I20" s="40"/>
      <c r="J20" s="40"/>
      <c r="K20" s="41"/>
    </row>
    <row r="21" spans="1:11" x14ac:dyDescent="0.25">
      <c r="A21" s="53" t="s">
        <v>9</v>
      </c>
      <c r="B21" s="56"/>
      <c r="C21" s="56"/>
      <c r="D21" s="56">
        <f>SUM(D22:D25)</f>
        <v>18</v>
      </c>
      <c r="E21" s="56">
        <f t="shared" ref="E21:J21" si="3">SUM(E22:E25)</f>
        <v>5433</v>
      </c>
      <c r="F21" s="56">
        <f t="shared" si="3"/>
        <v>37</v>
      </c>
      <c r="G21" s="56">
        <f t="shared" si="3"/>
        <v>1324</v>
      </c>
      <c r="H21" s="56">
        <f t="shared" si="3"/>
        <v>196</v>
      </c>
      <c r="I21" s="56">
        <f t="shared" si="3"/>
        <v>19</v>
      </c>
      <c r="J21" s="56">
        <f t="shared" si="3"/>
        <v>11</v>
      </c>
      <c r="K21" s="63">
        <f t="shared" ref="K21:K25" si="4">SUM(B21:J21)</f>
        <v>7038</v>
      </c>
    </row>
    <row r="22" spans="1:11" x14ac:dyDescent="0.25">
      <c r="A22" s="42" t="s">
        <v>31</v>
      </c>
      <c r="B22" s="40"/>
      <c r="C22" s="40"/>
      <c r="D22" s="40"/>
      <c r="E22" s="40">
        <v>1861</v>
      </c>
      <c r="F22" s="40">
        <v>33</v>
      </c>
      <c r="G22" s="40">
        <v>568</v>
      </c>
      <c r="H22" s="40">
        <v>95</v>
      </c>
      <c r="I22" s="40">
        <v>6</v>
      </c>
      <c r="J22" s="40">
        <v>0</v>
      </c>
      <c r="K22" s="43">
        <f t="shared" si="4"/>
        <v>2563</v>
      </c>
    </row>
    <row r="23" spans="1:11" x14ac:dyDescent="0.25">
      <c r="A23" s="42" t="s">
        <v>32</v>
      </c>
      <c r="B23" s="57"/>
      <c r="C23" s="57"/>
      <c r="D23" s="57">
        <v>8</v>
      </c>
      <c r="E23" s="57">
        <v>1007</v>
      </c>
      <c r="F23" s="57"/>
      <c r="G23" s="57">
        <v>102</v>
      </c>
      <c r="H23" s="57"/>
      <c r="I23" s="57"/>
      <c r="J23" s="57"/>
      <c r="K23" s="59">
        <f t="shared" si="4"/>
        <v>1117</v>
      </c>
    </row>
    <row r="24" spans="1:11" x14ac:dyDescent="0.25">
      <c r="A24" s="42" t="s">
        <v>33</v>
      </c>
      <c r="B24" s="40"/>
      <c r="C24" s="40"/>
      <c r="D24" s="40"/>
      <c r="E24" s="40">
        <v>1629</v>
      </c>
      <c r="F24" s="40">
        <v>4</v>
      </c>
      <c r="G24" s="40">
        <v>518</v>
      </c>
      <c r="H24" s="40">
        <v>96</v>
      </c>
      <c r="I24" s="40">
        <v>13</v>
      </c>
      <c r="J24" s="40"/>
      <c r="K24" s="43">
        <f t="shared" si="4"/>
        <v>2260</v>
      </c>
    </row>
    <row r="25" spans="1:11" x14ac:dyDescent="0.25">
      <c r="A25" s="54" t="s">
        <v>34</v>
      </c>
      <c r="B25" s="60"/>
      <c r="C25" s="60"/>
      <c r="D25" s="60">
        <v>10</v>
      </c>
      <c r="E25" s="60">
        <v>936</v>
      </c>
      <c r="F25" s="60">
        <v>0</v>
      </c>
      <c r="G25" s="60">
        <v>136</v>
      </c>
      <c r="H25" s="60">
        <v>5</v>
      </c>
      <c r="I25" s="60">
        <v>0</v>
      </c>
      <c r="J25" s="60">
        <v>11</v>
      </c>
      <c r="K25" s="61">
        <f t="shared" si="4"/>
        <v>1098</v>
      </c>
    </row>
    <row r="26" spans="1:11" x14ac:dyDescent="0.25">
      <c r="A26" s="45" t="s">
        <v>6</v>
      </c>
      <c r="B26" s="46">
        <f t="shared" ref="B26:J26" si="5">SUM(B4,B18,B21)</f>
        <v>1445</v>
      </c>
      <c r="C26" s="46">
        <f t="shared" si="5"/>
        <v>370</v>
      </c>
      <c r="D26" s="46">
        <f t="shared" si="5"/>
        <v>5152</v>
      </c>
      <c r="E26" s="46">
        <f t="shared" si="5"/>
        <v>5433</v>
      </c>
      <c r="F26" s="46">
        <f t="shared" si="5"/>
        <v>37</v>
      </c>
      <c r="G26" s="46">
        <f t="shared" si="5"/>
        <v>1324</v>
      </c>
      <c r="H26" s="46">
        <f t="shared" si="5"/>
        <v>196</v>
      </c>
      <c r="I26" s="46">
        <f t="shared" si="5"/>
        <v>19</v>
      </c>
      <c r="J26" s="46">
        <f t="shared" si="5"/>
        <v>11</v>
      </c>
      <c r="K26" s="47">
        <f>SUM(K4,K19,K21)</f>
        <v>14565</v>
      </c>
    </row>
    <row r="27" spans="1:11" x14ac:dyDescent="0.25">
      <c r="A27" s="38"/>
      <c r="B27" s="38"/>
      <c r="C27" s="38"/>
      <c r="D27" s="38"/>
      <c r="E27" s="38"/>
      <c r="F27" s="38"/>
      <c r="G27" s="38"/>
      <c r="H27" s="38"/>
      <c r="I27" s="38"/>
      <c r="J27" s="38"/>
      <c r="K27" s="38"/>
    </row>
    <row r="28" spans="1:11" x14ac:dyDescent="0.25">
      <c r="A28" s="126" t="s">
        <v>98</v>
      </c>
      <c r="B28" s="126"/>
      <c r="C28" s="126"/>
      <c r="D28" s="126"/>
      <c r="E28" s="126"/>
      <c r="F28" s="126"/>
      <c r="G28" s="126"/>
      <c r="H28" s="126"/>
      <c r="I28" s="126"/>
      <c r="J28" s="126"/>
      <c r="K28" s="126"/>
    </row>
    <row r="29" spans="1:11" x14ac:dyDescent="0.25">
      <c r="A29" s="38"/>
      <c r="B29" s="38"/>
      <c r="C29" s="38"/>
      <c r="D29" s="38"/>
      <c r="E29" s="38"/>
      <c r="F29" s="38"/>
      <c r="G29" s="38"/>
      <c r="H29" s="38"/>
      <c r="I29" s="38"/>
      <c r="J29" s="38"/>
      <c r="K29" s="38"/>
    </row>
    <row r="30" spans="1:11" x14ac:dyDescent="0.25">
      <c r="A30" s="48" t="s">
        <v>17</v>
      </c>
      <c r="B30" s="38"/>
      <c r="C30" s="38"/>
      <c r="D30" s="38"/>
      <c r="E30" s="38"/>
      <c r="F30" s="38"/>
      <c r="G30" s="38"/>
      <c r="H30" s="38"/>
      <c r="I30" s="38"/>
      <c r="J30" s="38"/>
      <c r="K30" s="38"/>
    </row>
    <row r="31" spans="1:11" x14ac:dyDescent="0.25">
      <c r="A31" s="127" t="s">
        <v>35</v>
      </c>
      <c r="B31" s="127"/>
      <c r="C31" s="127"/>
      <c r="D31" s="127"/>
      <c r="E31" s="127"/>
      <c r="F31" s="127"/>
      <c r="G31" s="127"/>
      <c r="H31" s="127"/>
      <c r="I31" s="127"/>
      <c r="J31" s="127"/>
      <c r="K31" s="127"/>
    </row>
    <row r="32" spans="1:11" x14ac:dyDescent="0.25">
      <c r="A32" s="38"/>
      <c r="B32" s="38"/>
      <c r="C32" s="38"/>
      <c r="D32" s="38"/>
      <c r="E32" s="38"/>
      <c r="F32" s="38"/>
      <c r="G32" s="38"/>
      <c r="H32" s="38"/>
      <c r="I32" s="38"/>
      <c r="J32" s="38"/>
      <c r="K32" s="38"/>
    </row>
    <row r="33" spans="1:11" x14ac:dyDescent="0.25">
      <c r="A33" s="38" t="s">
        <v>91</v>
      </c>
      <c r="B33" s="38"/>
      <c r="C33" s="38"/>
      <c r="D33" s="38"/>
      <c r="E33" s="38"/>
      <c r="F33" s="38"/>
      <c r="G33" s="38"/>
      <c r="H33" s="38"/>
      <c r="I33" s="38"/>
      <c r="J33" s="38"/>
      <c r="K33" s="38"/>
    </row>
  </sheetData>
  <mergeCells count="5">
    <mergeCell ref="A1:K1"/>
    <mergeCell ref="B2:E2"/>
    <mergeCell ref="F2:I2"/>
    <mergeCell ref="A28:K28"/>
    <mergeCell ref="A31:K3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2F06-6289-4F72-8DB5-83269B5151C7}">
  <dimension ref="A1:K26"/>
  <sheetViews>
    <sheetView workbookViewId="0">
      <selection activeCell="A2" sqref="A2"/>
    </sheetView>
  </sheetViews>
  <sheetFormatPr defaultRowHeight="15" x14ac:dyDescent="0.25"/>
  <cols>
    <col min="1" max="1" width="19.5703125" customWidth="1"/>
    <col min="2" max="11" width="11.42578125" customWidth="1"/>
  </cols>
  <sheetData>
    <row r="1" spans="1:11" x14ac:dyDescent="0.25">
      <c r="A1" s="124" t="s">
        <v>112</v>
      </c>
      <c r="B1" s="124"/>
      <c r="C1" s="124"/>
      <c r="D1" s="124"/>
      <c r="E1" s="124"/>
      <c r="F1" s="124"/>
      <c r="G1" s="124"/>
      <c r="H1" s="124"/>
      <c r="I1" s="124"/>
      <c r="J1" s="124"/>
      <c r="K1" s="124"/>
    </row>
    <row r="2" spans="1:11" x14ac:dyDescent="0.25">
      <c r="A2" s="38"/>
      <c r="B2" s="125" t="s">
        <v>12</v>
      </c>
      <c r="C2" s="125"/>
      <c r="D2" s="125"/>
      <c r="E2" s="125"/>
      <c r="F2" s="125" t="s">
        <v>13</v>
      </c>
      <c r="G2" s="125"/>
      <c r="H2" s="125"/>
      <c r="I2" s="125"/>
      <c r="J2" s="90"/>
      <c r="K2" s="38"/>
    </row>
    <row r="3" spans="1:11" ht="30" x14ac:dyDescent="0.25">
      <c r="A3" s="50" t="s">
        <v>14</v>
      </c>
      <c r="B3" s="51" t="s">
        <v>99</v>
      </c>
      <c r="C3" s="51" t="s">
        <v>100</v>
      </c>
      <c r="D3" s="51" t="s">
        <v>93</v>
      </c>
      <c r="E3" s="51" t="s">
        <v>94</v>
      </c>
      <c r="F3" s="51" t="s">
        <v>95</v>
      </c>
      <c r="G3" s="51" t="s">
        <v>96</v>
      </c>
      <c r="H3" s="51" t="s">
        <v>97</v>
      </c>
      <c r="I3" s="51" t="s">
        <v>92</v>
      </c>
      <c r="J3" s="51" t="s">
        <v>101</v>
      </c>
      <c r="K3" s="51" t="s">
        <v>6</v>
      </c>
    </row>
    <row r="4" spans="1:11" x14ac:dyDescent="0.25">
      <c r="A4" s="52" t="s">
        <v>7</v>
      </c>
      <c r="B4" s="55">
        <f>SUM(B5:B16)</f>
        <v>1707</v>
      </c>
      <c r="C4" s="55">
        <f t="shared" ref="C4:D4" si="0">SUM(C5:C16)</f>
        <v>289</v>
      </c>
      <c r="D4" s="55">
        <f t="shared" si="0"/>
        <v>5290</v>
      </c>
      <c r="E4" s="55"/>
      <c r="F4" s="55"/>
      <c r="G4" s="55"/>
      <c r="H4" s="55"/>
      <c r="I4" s="55"/>
      <c r="J4" s="55"/>
      <c r="K4" s="62">
        <f t="shared" ref="K4" si="1">SUM(B4:J4)</f>
        <v>7286</v>
      </c>
    </row>
    <row r="5" spans="1:11" x14ac:dyDescent="0.25">
      <c r="A5" s="42" t="s">
        <v>19</v>
      </c>
      <c r="B5" s="40">
        <v>199</v>
      </c>
      <c r="C5" s="40">
        <v>100</v>
      </c>
      <c r="D5" s="40">
        <v>153</v>
      </c>
      <c r="E5" s="40"/>
      <c r="F5" s="40"/>
      <c r="G5" s="40"/>
      <c r="H5" s="40"/>
      <c r="I5" s="40"/>
      <c r="J5" s="40"/>
      <c r="K5" s="43">
        <f>SUM(B5:J5)</f>
        <v>452</v>
      </c>
    </row>
    <row r="6" spans="1:11" x14ac:dyDescent="0.25">
      <c r="A6" s="42" t="s">
        <v>20</v>
      </c>
      <c r="B6" s="57">
        <v>68</v>
      </c>
      <c r="C6" s="58">
        <v>6</v>
      </c>
      <c r="D6" s="57">
        <v>353</v>
      </c>
      <c r="E6" s="57"/>
      <c r="F6" s="57"/>
      <c r="G6" s="57"/>
      <c r="H6" s="57"/>
      <c r="I6" s="57"/>
      <c r="J6" s="57"/>
      <c r="K6" s="59">
        <f t="shared" ref="K6:K16" si="2">SUM(B6:J6)</f>
        <v>427</v>
      </c>
    </row>
    <row r="7" spans="1:11" x14ac:dyDescent="0.25">
      <c r="A7" s="42" t="s">
        <v>21</v>
      </c>
      <c r="B7" s="40">
        <v>204</v>
      </c>
      <c r="C7" s="40">
        <v>13</v>
      </c>
      <c r="D7" s="40">
        <v>666</v>
      </c>
      <c r="E7" s="40"/>
      <c r="F7" s="40"/>
      <c r="G7" s="40"/>
      <c r="H7" s="40"/>
      <c r="I7" s="40"/>
      <c r="J7" s="40"/>
      <c r="K7" s="43">
        <f t="shared" si="2"/>
        <v>883</v>
      </c>
    </row>
    <row r="8" spans="1:11" x14ac:dyDescent="0.25">
      <c r="A8" s="42" t="s">
        <v>22</v>
      </c>
      <c r="B8" s="57">
        <v>112</v>
      </c>
      <c r="C8" s="57">
        <v>54</v>
      </c>
      <c r="D8" s="57">
        <v>465</v>
      </c>
      <c r="E8" s="57"/>
      <c r="F8" s="57"/>
      <c r="G8" s="57"/>
      <c r="H8" s="57"/>
      <c r="I8" s="57"/>
      <c r="J8" s="57"/>
      <c r="K8" s="59">
        <f t="shared" si="2"/>
        <v>631</v>
      </c>
    </row>
    <row r="9" spans="1:11" x14ac:dyDescent="0.25">
      <c r="A9" s="42" t="s">
        <v>23</v>
      </c>
      <c r="B9" s="40">
        <v>152</v>
      </c>
      <c r="C9" s="40">
        <v>11</v>
      </c>
      <c r="D9" s="40">
        <v>708</v>
      </c>
      <c r="E9" s="40"/>
      <c r="F9" s="40"/>
      <c r="G9" s="40"/>
      <c r="H9" s="40"/>
      <c r="I9" s="40"/>
      <c r="J9" s="40"/>
      <c r="K9" s="43">
        <f t="shared" si="2"/>
        <v>871</v>
      </c>
    </row>
    <row r="10" spans="1:11" x14ac:dyDescent="0.25">
      <c r="A10" s="42" t="s">
        <v>24</v>
      </c>
      <c r="B10" s="57">
        <v>61</v>
      </c>
      <c r="C10" s="57">
        <v>3</v>
      </c>
      <c r="D10" s="57">
        <v>352</v>
      </c>
      <c r="E10" s="57"/>
      <c r="F10" s="57"/>
      <c r="G10" s="57"/>
      <c r="H10" s="57"/>
      <c r="I10" s="57"/>
      <c r="J10" s="57"/>
      <c r="K10" s="59">
        <f t="shared" si="2"/>
        <v>416</v>
      </c>
    </row>
    <row r="11" spans="1:11" x14ac:dyDescent="0.25">
      <c r="A11" s="42" t="s">
        <v>25</v>
      </c>
      <c r="B11" s="40">
        <v>431</v>
      </c>
      <c r="C11" s="40">
        <v>41</v>
      </c>
      <c r="D11" s="40">
        <v>726</v>
      </c>
      <c r="E11" s="40"/>
      <c r="F11" s="40"/>
      <c r="G11" s="40"/>
      <c r="H11" s="40"/>
      <c r="I11" s="40"/>
      <c r="J11" s="40"/>
      <c r="K11" s="43">
        <f t="shared" si="2"/>
        <v>1198</v>
      </c>
    </row>
    <row r="12" spans="1:11" x14ac:dyDescent="0.25">
      <c r="A12" s="42" t="s">
        <v>105</v>
      </c>
      <c r="B12" s="57">
        <v>54</v>
      </c>
      <c r="C12" s="57">
        <v>0</v>
      </c>
      <c r="D12" s="57">
        <v>161</v>
      </c>
      <c r="E12" s="57"/>
      <c r="F12" s="57"/>
      <c r="G12" s="57"/>
      <c r="H12" s="57"/>
      <c r="I12" s="57"/>
      <c r="J12" s="57"/>
      <c r="K12" s="59">
        <f t="shared" si="2"/>
        <v>215</v>
      </c>
    </row>
    <row r="13" spans="1:11" x14ac:dyDescent="0.25">
      <c r="A13" s="42" t="s">
        <v>27</v>
      </c>
      <c r="B13" s="40">
        <v>53</v>
      </c>
      <c r="C13" s="40"/>
      <c r="D13" s="40">
        <v>626</v>
      </c>
      <c r="E13" s="40"/>
      <c r="F13" s="40"/>
      <c r="G13" s="40"/>
      <c r="H13" s="40"/>
      <c r="I13" s="40"/>
      <c r="J13" s="40"/>
      <c r="K13" s="43">
        <f t="shared" si="2"/>
        <v>679</v>
      </c>
    </row>
    <row r="14" spans="1:11" x14ac:dyDescent="0.25">
      <c r="A14" s="42" t="s">
        <v>28</v>
      </c>
      <c r="B14" s="57">
        <v>63</v>
      </c>
      <c r="C14" s="57">
        <v>33</v>
      </c>
      <c r="D14" s="57">
        <v>164</v>
      </c>
      <c r="E14" s="57"/>
      <c r="F14" s="57"/>
      <c r="G14" s="57"/>
      <c r="H14" s="57"/>
      <c r="I14" s="57"/>
      <c r="J14" s="57"/>
      <c r="K14" s="59">
        <f t="shared" si="2"/>
        <v>260</v>
      </c>
    </row>
    <row r="15" spans="1:11" x14ac:dyDescent="0.25">
      <c r="A15" s="42" t="s">
        <v>29</v>
      </c>
      <c r="B15" s="40">
        <v>85</v>
      </c>
      <c r="C15" s="40">
        <v>2</v>
      </c>
      <c r="D15" s="40">
        <v>472</v>
      </c>
      <c r="E15" s="40"/>
      <c r="F15" s="40"/>
      <c r="G15" s="40"/>
      <c r="H15" s="40"/>
      <c r="I15" s="40"/>
      <c r="J15" s="40"/>
      <c r="K15" s="43">
        <f t="shared" si="2"/>
        <v>559</v>
      </c>
    </row>
    <row r="16" spans="1:11" x14ac:dyDescent="0.25">
      <c r="A16" s="42" t="s">
        <v>30</v>
      </c>
      <c r="B16" s="57">
        <v>225</v>
      </c>
      <c r="C16" s="57">
        <v>26</v>
      </c>
      <c r="D16" s="57">
        <v>444</v>
      </c>
      <c r="E16" s="57"/>
      <c r="F16" s="57"/>
      <c r="G16" s="57"/>
      <c r="H16" s="57"/>
      <c r="I16" s="57"/>
      <c r="J16" s="57"/>
      <c r="K16" s="59">
        <f t="shared" si="2"/>
        <v>695</v>
      </c>
    </row>
    <row r="17" spans="1:11" x14ac:dyDescent="0.25">
      <c r="A17" s="42"/>
      <c r="B17" s="40"/>
      <c r="C17" s="40"/>
      <c r="D17" s="40"/>
      <c r="E17" s="40"/>
      <c r="F17" s="40"/>
      <c r="G17" s="40"/>
      <c r="H17" s="40"/>
      <c r="I17" s="40"/>
      <c r="J17" s="40"/>
      <c r="K17" s="43"/>
    </row>
    <row r="18" spans="1:11" x14ac:dyDescent="0.25">
      <c r="A18" s="53" t="s">
        <v>103</v>
      </c>
      <c r="B18" s="56"/>
      <c r="C18" s="56"/>
      <c r="D18" s="56"/>
      <c r="E18" s="56"/>
      <c r="F18" s="56"/>
      <c r="G18" s="56"/>
      <c r="H18" s="56"/>
      <c r="I18" s="56"/>
      <c r="J18" s="56"/>
      <c r="K18" s="63"/>
    </row>
    <row r="19" spans="1:11" x14ac:dyDescent="0.25">
      <c r="A19" s="42" t="s">
        <v>104</v>
      </c>
      <c r="B19" s="40">
        <v>55</v>
      </c>
      <c r="C19" s="40">
        <v>3</v>
      </c>
      <c r="D19" s="40">
        <v>70</v>
      </c>
      <c r="E19" s="40">
        <v>465</v>
      </c>
      <c r="F19" s="40"/>
      <c r="G19" s="40"/>
      <c r="H19" s="40"/>
      <c r="I19" s="40"/>
      <c r="J19" s="40"/>
      <c r="K19" s="41">
        <f>SUM(B19:J19)</f>
        <v>593</v>
      </c>
    </row>
    <row r="20" spans="1:11" x14ac:dyDescent="0.25">
      <c r="A20" s="39"/>
      <c r="B20" s="40"/>
      <c r="C20" s="40"/>
      <c r="D20" s="40"/>
      <c r="E20" s="40"/>
      <c r="F20" s="40"/>
      <c r="G20" s="40"/>
      <c r="H20" s="40"/>
      <c r="I20" s="40"/>
      <c r="J20" s="40"/>
      <c r="K20" s="41"/>
    </row>
    <row r="21" spans="1:11" x14ac:dyDescent="0.25">
      <c r="A21" s="53" t="s">
        <v>9</v>
      </c>
      <c r="B21" s="56"/>
      <c r="C21" s="56"/>
      <c r="D21" s="56">
        <f>SUM(D22:D25)</f>
        <v>12</v>
      </c>
      <c r="E21" s="56">
        <f t="shared" ref="E21:J21" si="3">SUM(E22:E25)</f>
        <v>5733</v>
      </c>
      <c r="F21" s="56">
        <f t="shared" si="3"/>
        <v>66</v>
      </c>
      <c r="G21" s="56">
        <v>41</v>
      </c>
      <c r="H21" s="56">
        <f t="shared" si="3"/>
        <v>247</v>
      </c>
      <c r="I21" s="56">
        <f t="shared" si="3"/>
        <v>19</v>
      </c>
      <c r="J21" s="56">
        <f t="shared" si="3"/>
        <v>10</v>
      </c>
      <c r="K21" s="63">
        <f t="shared" ref="K21:K25" si="4">SUM(B21:J21)</f>
        <v>6128</v>
      </c>
    </row>
    <row r="22" spans="1:11" x14ac:dyDescent="0.25">
      <c r="A22" s="42" t="s">
        <v>31</v>
      </c>
      <c r="B22" s="40"/>
      <c r="C22" s="40"/>
      <c r="D22" s="40"/>
      <c r="E22" s="40">
        <v>2007</v>
      </c>
      <c r="F22" s="40">
        <v>52</v>
      </c>
      <c r="G22" s="40">
        <v>614</v>
      </c>
      <c r="H22" s="40">
        <v>138</v>
      </c>
      <c r="I22" s="40">
        <v>5</v>
      </c>
      <c r="J22" s="40">
        <v>5</v>
      </c>
      <c r="K22" s="43">
        <f t="shared" si="4"/>
        <v>2821</v>
      </c>
    </row>
    <row r="23" spans="1:11" x14ac:dyDescent="0.25">
      <c r="A23" s="42" t="s">
        <v>32</v>
      </c>
      <c r="B23" s="57"/>
      <c r="C23" s="57"/>
      <c r="D23" s="57">
        <v>4</v>
      </c>
      <c r="E23" s="57">
        <v>1063</v>
      </c>
      <c r="F23" s="57"/>
      <c r="G23" s="57">
        <v>75</v>
      </c>
      <c r="H23" s="57"/>
      <c r="I23" s="57"/>
      <c r="J23" s="57"/>
      <c r="K23" s="59">
        <f t="shared" si="4"/>
        <v>1142</v>
      </c>
    </row>
    <row r="24" spans="1:11" x14ac:dyDescent="0.25">
      <c r="A24" s="42" t="s">
        <v>33</v>
      </c>
      <c r="B24" s="40"/>
      <c r="C24" s="40"/>
      <c r="D24" s="40"/>
      <c r="E24" s="40">
        <v>1676</v>
      </c>
      <c r="F24" s="40">
        <v>14</v>
      </c>
      <c r="G24" s="40">
        <v>496</v>
      </c>
      <c r="H24" s="40">
        <v>108</v>
      </c>
      <c r="I24" s="40">
        <v>14</v>
      </c>
      <c r="J24" s="40"/>
      <c r="K24" s="43">
        <f t="shared" si="4"/>
        <v>2308</v>
      </c>
    </row>
    <row r="25" spans="1:11" x14ac:dyDescent="0.25">
      <c r="A25" s="54" t="s">
        <v>34</v>
      </c>
      <c r="B25" s="60"/>
      <c r="C25" s="60"/>
      <c r="D25" s="60">
        <v>8</v>
      </c>
      <c r="E25" s="60">
        <v>987</v>
      </c>
      <c r="F25" s="60">
        <v>0</v>
      </c>
      <c r="G25" s="60">
        <v>144</v>
      </c>
      <c r="H25" s="60">
        <v>1</v>
      </c>
      <c r="I25" s="60"/>
      <c r="J25" s="60">
        <v>5</v>
      </c>
      <c r="K25" s="61">
        <f t="shared" si="4"/>
        <v>1145</v>
      </c>
    </row>
    <row r="26" spans="1:11" x14ac:dyDescent="0.25">
      <c r="A26" s="45" t="s">
        <v>6</v>
      </c>
      <c r="B26" s="46">
        <f t="shared" ref="B26:J26" si="5">SUM(B4,B18,B21)</f>
        <v>1707</v>
      </c>
      <c r="C26" s="46">
        <f t="shared" si="5"/>
        <v>289</v>
      </c>
      <c r="D26" s="46">
        <f t="shared" si="5"/>
        <v>5302</v>
      </c>
      <c r="E26" s="46">
        <f t="shared" si="5"/>
        <v>5733</v>
      </c>
      <c r="F26" s="46">
        <f t="shared" si="5"/>
        <v>66</v>
      </c>
      <c r="G26" s="46">
        <f t="shared" si="5"/>
        <v>41</v>
      </c>
      <c r="H26" s="46">
        <f t="shared" si="5"/>
        <v>247</v>
      </c>
      <c r="I26" s="46">
        <f t="shared" si="5"/>
        <v>19</v>
      </c>
      <c r="J26" s="46">
        <f t="shared" si="5"/>
        <v>10</v>
      </c>
      <c r="K26" s="47">
        <f>SUM(K4,K19,K21)</f>
        <v>14007</v>
      </c>
    </row>
  </sheetData>
  <mergeCells count="3">
    <mergeCell ref="A1:K1"/>
    <mergeCell ref="B2:E2"/>
    <mergeCell ref="F2:I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E4070-CC20-4BC1-9A09-00534CFDF7B4}">
  <sheetPr>
    <pageSetUpPr fitToPage="1"/>
  </sheetPr>
  <dimension ref="A1:U31"/>
  <sheetViews>
    <sheetView workbookViewId="0">
      <selection activeCell="A2" sqref="A2"/>
    </sheetView>
  </sheetViews>
  <sheetFormatPr defaultRowHeight="15" x14ac:dyDescent="0.25"/>
  <cols>
    <col min="1" max="1" width="23.7109375" customWidth="1"/>
    <col min="2" max="6" width="10.42578125" style="105" customWidth="1"/>
    <col min="7" max="7" width="1.85546875" style="105" customWidth="1"/>
    <col min="8" max="10" width="10.42578125" style="105" customWidth="1"/>
    <col min="11" max="11" width="2.140625" style="105" customWidth="1"/>
    <col min="12" max="12" width="8.7109375" style="105" customWidth="1"/>
  </cols>
  <sheetData>
    <row r="1" spans="1:12" ht="15.75" thickBot="1" x14ac:dyDescent="0.3">
      <c r="A1" s="95" t="s">
        <v>125</v>
      </c>
      <c r="B1" s="96"/>
      <c r="C1" s="96"/>
      <c r="D1" s="96"/>
      <c r="E1" s="96"/>
      <c r="F1" s="96"/>
      <c r="G1" s="96"/>
      <c r="H1" s="96"/>
      <c r="I1" s="96"/>
      <c r="J1" s="96"/>
      <c r="K1" s="96"/>
      <c r="L1" s="96"/>
    </row>
    <row r="2" spans="1:12" ht="15.75" thickBot="1" x14ac:dyDescent="0.3">
      <c r="B2" s="128" t="s">
        <v>12</v>
      </c>
      <c r="C2" s="128"/>
      <c r="D2" s="128"/>
      <c r="E2" s="128"/>
      <c r="F2" s="128"/>
      <c r="G2" s="97"/>
      <c r="H2" s="128" t="s">
        <v>13</v>
      </c>
      <c r="I2" s="128"/>
      <c r="J2" s="128"/>
      <c r="K2" s="97"/>
      <c r="L2" s="98"/>
    </row>
    <row r="3" spans="1:12" ht="45.75" thickBot="1" x14ac:dyDescent="0.3">
      <c r="A3" s="95" t="s">
        <v>115</v>
      </c>
      <c r="B3" s="99" t="s">
        <v>116</v>
      </c>
      <c r="C3" s="99" t="s">
        <v>117</v>
      </c>
      <c r="D3" s="99" t="s">
        <v>118</v>
      </c>
      <c r="E3" s="100" t="s">
        <v>119</v>
      </c>
      <c r="F3" s="100" t="s">
        <v>94</v>
      </c>
      <c r="G3" s="100"/>
      <c r="H3" s="99" t="s">
        <v>120</v>
      </c>
      <c r="I3" s="100" t="s">
        <v>96</v>
      </c>
      <c r="J3" s="100" t="s">
        <v>121</v>
      </c>
      <c r="K3" s="100"/>
      <c r="L3" s="99" t="s">
        <v>6</v>
      </c>
    </row>
    <row r="4" spans="1:12" ht="15.75" thickBot="1" x14ac:dyDescent="0.3">
      <c r="A4" s="101" t="s">
        <v>122</v>
      </c>
      <c r="B4" s="102">
        <f>SUM(B5:B16)</f>
        <v>18</v>
      </c>
      <c r="C4" s="102">
        <f t="shared" ref="C4:E4" si="0">SUM(C5:C16)</f>
        <v>811</v>
      </c>
      <c r="D4" s="102">
        <f t="shared" si="0"/>
        <v>429</v>
      </c>
      <c r="E4" s="102">
        <f t="shared" si="0"/>
        <v>4636</v>
      </c>
      <c r="F4" s="102"/>
      <c r="G4" s="102"/>
      <c r="H4" s="102"/>
      <c r="I4" s="102"/>
      <c r="J4" s="102"/>
      <c r="K4" s="102"/>
      <c r="L4" s="103">
        <f>SUM(B4:F4,H4:J4)</f>
        <v>5894</v>
      </c>
    </row>
    <row r="5" spans="1:12" x14ac:dyDescent="0.25">
      <c r="A5" s="104" t="s">
        <v>19</v>
      </c>
      <c r="C5" s="105">
        <v>49</v>
      </c>
      <c r="D5" s="105">
        <v>55</v>
      </c>
      <c r="E5" s="105">
        <v>140</v>
      </c>
      <c r="L5" s="106">
        <f t="shared" ref="L5:L16" si="1">SUM(B5:F5,H5:J5)</f>
        <v>244</v>
      </c>
    </row>
    <row r="6" spans="1:12" x14ac:dyDescent="0.25">
      <c r="A6" s="107" t="s">
        <v>20</v>
      </c>
      <c r="B6" s="108"/>
      <c r="C6" s="108">
        <v>26</v>
      </c>
      <c r="D6" s="108">
        <v>32</v>
      </c>
      <c r="E6" s="108">
        <v>303</v>
      </c>
      <c r="F6" s="108"/>
      <c r="G6" s="108"/>
      <c r="H6" s="108"/>
      <c r="I6" s="108"/>
      <c r="J6" s="108"/>
      <c r="K6" s="108"/>
      <c r="L6" s="109">
        <f t="shared" si="1"/>
        <v>361</v>
      </c>
    </row>
    <row r="7" spans="1:12" x14ac:dyDescent="0.25">
      <c r="A7" s="104" t="s">
        <v>21</v>
      </c>
      <c r="C7" s="105">
        <v>98</v>
      </c>
      <c r="D7" s="105">
        <v>44</v>
      </c>
      <c r="E7" s="105">
        <v>628</v>
      </c>
      <c r="L7" s="106">
        <f t="shared" si="1"/>
        <v>770</v>
      </c>
    </row>
    <row r="8" spans="1:12" x14ac:dyDescent="0.25">
      <c r="A8" s="107" t="s">
        <v>22</v>
      </c>
      <c r="B8" s="108">
        <v>1</v>
      </c>
      <c r="C8" s="108">
        <v>72</v>
      </c>
      <c r="D8" s="108">
        <v>19</v>
      </c>
      <c r="E8" s="108">
        <v>349</v>
      </c>
      <c r="F8" s="108"/>
      <c r="G8" s="108"/>
      <c r="H8" s="108"/>
      <c r="I8" s="108"/>
      <c r="J8" s="108"/>
      <c r="K8" s="108"/>
      <c r="L8" s="109">
        <f t="shared" si="1"/>
        <v>441</v>
      </c>
    </row>
    <row r="9" spans="1:12" x14ac:dyDescent="0.25">
      <c r="A9" s="104" t="s">
        <v>23</v>
      </c>
      <c r="C9" s="105">
        <v>61</v>
      </c>
      <c r="D9" s="105">
        <v>46</v>
      </c>
      <c r="E9" s="105">
        <v>549</v>
      </c>
      <c r="L9" s="106">
        <f t="shared" si="1"/>
        <v>656</v>
      </c>
    </row>
    <row r="10" spans="1:12" x14ac:dyDescent="0.25">
      <c r="A10" s="107" t="s">
        <v>24</v>
      </c>
      <c r="B10" s="108">
        <v>4</v>
      </c>
      <c r="C10" s="108">
        <v>34</v>
      </c>
      <c r="D10" s="108">
        <v>29</v>
      </c>
      <c r="E10" s="108">
        <v>317</v>
      </c>
      <c r="F10" s="108"/>
      <c r="G10" s="108"/>
      <c r="H10" s="108"/>
      <c r="I10" s="108"/>
      <c r="J10" s="108"/>
      <c r="K10" s="108"/>
      <c r="L10" s="109">
        <f t="shared" si="1"/>
        <v>384</v>
      </c>
    </row>
    <row r="11" spans="1:12" x14ac:dyDescent="0.25">
      <c r="A11" s="104" t="s">
        <v>25</v>
      </c>
      <c r="B11" s="105">
        <v>9</v>
      </c>
      <c r="C11" s="105">
        <v>202</v>
      </c>
      <c r="D11" s="105">
        <v>60</v>
      </c>
      <c r="E11" s="105">
        <v>685</v>
      </c>
      <c r="L11" s="106">
        <f t="shared" si="1"/>
        <v>956</v>
      </c>
    </row>
    <row r="12" spans="1:12" x14ac:dyDescent="0.25">
      <c r="A12" s="107" t="s">
        <v>123</v>
      </c>
      <c r="B12" s="108">
        <v>2</v>
      </c>
      <c r="C12" s="108">
        <v>19</v>
      </c>
      <c r="D12" s="108">
        <v>4</v>
      </c>
      <c r="E12" s="108">
        <v>137</v>
      </c>
      <c r="F12" s="108"/>
      <c r="G12" s="108"/>
      <c r="H12" s="108"/>
      <c r="I12" s="108"/>
      <c r="J12" s="108"/>
      <c r="K12" s="108"/>
      <c r="L12" s="109">
        <f t="shared" si="1"/>
        <v>162</v>
      </c>
    </row>
    <row r="13" spans="1:12" x14ac:dyDescent="0.25">
      <c r="A13" s="104" t="s">
        <v>27</v>
      </c>
      <c r="B13" s="105">
        <v>2</v>
      </c>
      <c r="C13" s="105">
        <v>19</v>
      </c>
      <c r="D13" s="105">
        <v>37</v>
      </c>
      <c r="E13" s="105">
        <v>563</v>
      </c>
      <c r="L13" s="106">
        <f t="shared" si="1"/>
        <v>621</v>
      </c>
    </row>
    <row r="14" spans="1:12" x14ac:dyDescent="0.25">
      <c r="A14" s="107" t="s">
        <v>28</v>
      </c>
      <c r="B14" s="108"/>
      <c r="C14" s="108">
        <v>49</v>
      </c>
      <c r="D14" s="108">
        <v>31</v>
      </c>
      <c r="E14" s="108">
        <v>131</v>
      </c>
      <c r="F14" s="108"/>
      <c r="G14" s="108"/>
      <c r="H14" s="108"/>
      <c r="I14" s="108"/>
      <c r="J14" s="108"/>
      <c r="K14" s="108"/>
      <c r="L14" s="109">
        <f t="shared" si="1"/>
        <v>211</v>
      </c>
    </row>
    <row r="15" spans="1:12" x14ac:dyDescent="0.25">
      <c r="A15" s="104" t="s">
        <v>29</v>
      </c>
      <c r="C15" s="105">
        <v>35</v>
      </c>
      <c r="D15" s="105">
        <v>10</v>
      </c>
      <c r="E15" s="105">
        <v>461</v>
      </c>
      <c r="L15" s="106">
        <f t="shared" si="1"/>
        <v>506</v>
      </c>
    </row>
    <row r="16" spans="1:12" x14ac:dyDescent="0.25">
      <c r="A16" s="107" t="s">
        <v>30</v>
      </c>
      <c r="B16" s="108"/>
      <c r="C16" s="108">
        <v>147</v>
      </c>
      <c r="D16" s="108">
        <v>62</v>
      </c>
      <c r="E16" s="108">
        <v>373</v>
      </c>
      <c r="F16" s="108"/>
      <c r="G16" s="108"/>
      <c r="H16" s="108"/>
      <c r="I16" s="108"/>
      <c r="J16" s="108"/>
      <c r="K16" s="108"/>
      <c r="L16" s="109">
        <f t="shared" si="1"/>
        <v>582</v>
      </c>
    </row>
    <row r="17" spans="1:21" ht="15.75" thickBot="1" x14ac:dyDescent="0.3">
      <c r="A17" s="110"/>
      <c r="B17" s="96"/>
      <c r="C17" s="96"/>
      <c r="D17" s="96"/>
      <c r="E17" s="96"/>
      <c r="F17" s="96"/>
      <c r="G17" s="96"/>
      <c r="H17" s="96"/>
      <c r="I17" s="96"/>
      <c r="J17" s="96"/>
      <c r="K17" s="96"/>
      <c r="L17" s="100"/>
    </row>
    <row r="18" spans="1:21" ht="15.75" thickBot="1" x14ac:dyDescent="0.3">
      <c r="A18" s="95" t="s">
        <v>9</v>
      </c>
      <c r="B18" s="111"/>
      <c r="C18" s="111"/>
      <c r="D18" s="111"/>
      <c r="E18" s="111">
        <f>SUM(E19:E22)</f>
        <v>14</v>
      </c>
      <c r="F18" s="111">
        <f>SUM(F19:F22)</f>
        <v>5533</v>
      </c>
      <c r="G18" s="111"/>
      <c r="H18" s="111">
        <f t="shared" ref="H18:J18" si="2">SUM(H19:H22)</f>
        <v>282</v>
      </c>
      <c r="I18" s="111">
        <f t="shared" si="2"/>
        <v>1283</v>
      </c>
      <c r="J18" s="111">
        <f t="shared" si="2"/>
        <v>62</v>
      </c>
      <c r="K18" s="111"/>
      <c r="L18" s="112">
        <f>SUM(B18:F18,H18:J18)</f>
        <v>7174</v>
      </c>
    </row>
    <row r="19" spans="1:21" x14ac:dyDescent="0.25">
      <c r="A19" s="104" t="s">
        <v>31</v>
      </c>
      <c r="F19" s="105">
        <v>1872</v>
      </c>
      <c r="H19" s="105">
        <v>150</v>
      </c>
      <c r="I19" s="105">
        <v>554</v>
      </c>
      <c r="J19" s="105">
        <v>30</v>
      </c>
      <c r="L19" s="106">
        <f t="shared" ref="L19:L22" si="3">SUM(B19:F19,H19:J19)</f>
        <v>2606</v>
      </c>
    </row>
    <row r="20" spans="1:21" x14ac:dyDescent="0.25">
      <c r="A20" s="107" t="s">
        <v>32</v>
      </c>
      <c r="B20" s="108"/>
      <c r="C20" s="108"/>
      <c r="D20" s="108"/>
      <c r="E20" s="108">
        <v>4</v>
      </c>
      <c r="F20" s="108">
        <v>1091</v>
      </c>
      <c r="G20" s="108"/>
      <c r="H20" s="108"/>
      <c r="I20" s="108">
        <v>90</v>
      </c>
      <c r="J20" s="108"/>
      <c r="K20" s="108"/>
      <c r="L20" s="109">
        <f t="shared" si="3"/>
        <v>1185</v>
      </c>
    </row>
    <row r="21" spans="1:21" x14ac:dyDescent="0.25">
      <c r="A21" s="104" t="s">
        <v>33</v>
      </c>
      <c r="F21" s="105">
        <v>1599</v>
      </c>
      <c r="H21" s="105">
        <v>116</v>
      </c>
      <c r="I21" s="105">
        <v>469</v>
      </c>
      <c r="J21" s="105">
        <v>16</v>
      </c>
      <c r="L21" s="106">
        <f t="shared" si="3"/>
        <v>2200</v>
      </c>
    </row>
    <row r="22" spans="1:21" x14ac:dyDescent="0.25">
      <c r="A22" s="107" t="s">
        <v>34</v>
      </c>
      <c r="B22" s="108"/>
      <c r="C22" s="108"/>
      <c r="D22" s="108"/>
      <c r="E22" s="108">
        <v>10</v>
      </c>
      <c r="F22" s="108">
        <v>971</v>
      </c>
      <c r="G22" s="108"/>
      <c r="H22" s="108">
        <v>16</v>
      </c>
      <c r="I22" s="108">
        <v>170</v>
      </c>
      <c r="J22" s="108">
        <v>16</v>
      </c>
      <c r="K22" s="108"/>
      <c r="L22" s="109">
        <f t="shared" si="3"/>
        <v>1183</v>
      </c>
    </row>
    <row r="23" spans="1:21" ht="15.75" thickBot="1" x14ac:dyDescent="0.3">
      <c r="A23" s="110"/>
      <c r="B23" s="96"/>
      <c r="C23" s="96"/>
      <c r="D23" s="96"/>
      <c r="E23" s="96"/>
      <c r="F23" s="96"/>
      <c r="G23" s="96"/>
      <c r="H23" s="96"/>
      <c r="I23" s="96"/>
      <c r="J23" s="96"/>
      <c r="K23" s="96"/>
      <c r="L23" s="100"/>
    </row>
    <row r="24" spans="1:21" ht="15.75" thickBot="1" x14ac:dyDescent="0.3">
      <c r="A24" s="95" t="s">
        <v>104</v>
      </c>
      <c r="B24" s="96"/>
      <c r="C24" s="96">
        <v>47</v>
      </c>
      <c r="D24" s="96">
        <v>4</v>
      </c>
      <c r="E24" s="96">
        <v>48</v>
      </c>
      <c r="F24" s="96">
        <v>421</v>
      </c>
      <c r="G24" s="96"/>
      <c r="H24" s="96">
        <v>1</v>
      </c>
      <c r="I24" s="96">
        <v>17</v>
      </c>
      <c r="J24" s="96"/>
      <c r="K24" s="96"/>
      <c r="L24" s="100">
        <f>SUM(B24:F24,H24:J24)</f>
        <v>538</v>
      </c>
    </row>
    <row r="25" spans="1:21" x14ac:dyDescent="0.25">
      <c r="A25" s="113" t="s">
        <v>6</v>
      </c>
      <c r="B25" s="114">
        <f>SUM(B4, B18, B24)</f>
        <v>18</v>
      </c>
      <c r="C25" s="114">
        <f t="shared" ref="C25:F25" si="4">SUM(C4, C18, C24)</f>
        <v>858</v>
      </c>
      <c r="D25" s="114">
        <f t="shared" si="4"/>
        <v>433</v>
      </c>
      <c r="E25" s="114">
        <f t="shared" si="4"/>
        <v>4698</v>
      </c>
      <c r="F25" s="114">
        <f t="shared" si="4"/>
        <v>5954</v>
      </c>
      <c r="G25" s="114"/>
      <c r="H25" s="114">
        <f t="shared" ref="H25:J25" si="5">SUM(H4, H18, H24)</f>
        <v>283</v>
      </c>
      <c r="I25" s="114">
        <f t="shared" si="5"/>
        <v>1300</v>
      </c>
      <c r="J25" s="114">
        <f t="shared" si="5"/>
        <v>62</v>
      </c>
      <c r="K25" s="114"/>
      <c r="L25" s="114">
        <f>SUM(L4, L18, L24)</f>
        <v>13606</v>
      </c>
    </row>
    <row r="27" spans="1:21" x14ac:dyDescent="0.25">
      <c r="A27" s="64"/>
      <c r="B27" s="64"/>
      <c r="C27" s="64"/>
      <c r="D27" s="64"/>
      <c r="E27" s="64"/>
      <c r="F27" s="64"/>
      <c r="G27" s="64"/>
      <c r="H27" s="64"/>
      <c r="I27" s="64"/>
      <c r="J27" s="64"/>
      <c r="K27" s="64"/>
      <c r="L27" s="64"/>
      <c r="M27" s="64"/>
      <c r="N27" s="64"/>
      <c r="O27" s="64"/>
      <c r="P27" s="64"/>
      <c r="Q27" s="64"/>
      <c r="R27" s="64"/>
      <c r="S27" s="64"/>
      <c r="T27" s="64"/>
      <c r="U27" s="64"/>
    </row>
    <row r="28" spans="1:21" x14ac:dyDescent="0.25">
      <c r="A28" s="48" t="s">
        <v>17</v>
      </c>
      <c r="B28" s="38"/>
      <c r="C28" s="38"/>
      <c r="D28" s="38"/>
      <c r="E28" s="38"/>
      <c r="F28" s="38"/>
      <c r="G28" s="38"/>
      <c r="H28" s="38"/>
      <c r="I28" s="38"/>
      <c r="J28" s="38"/>
      <c r="K28" s="38"/>
      <c r="M28" s="64"/>
      <c r="N28" s="64"/>
      <c r="O28" s="64"/>
      <c r="P28" s="64"/>
      <c r="Q28" s="64"/>
      <c r="R28" s="64"/>
      <c r="S28" s="64"/>
      <c r="T28" s="64"/>
      <c r="U28" s="64"/>
    </row>
    <row r="29" spans="1:21" x14ac:dyDescent="0.25">
      <c r="A29" s="129" t="s">
        <v>98</v>
      </c>
      <c r="B29" s="129"/>
      <c r="C29" s="129"/>
      <c r="D29" s="129"/>
      <c r="E29" s="129"/>
      <c r="F29" s="129"/>
      <c r="G29" s="129"/>
      <c r="H29" s="129"/>
      <c r="I29" s="129"/>
      <c r="J29" s="129"/>
      <c r="K29" s="129"/>
      <c r="L29" s="129"/>
      <c r="M29" s="91"/>
      <c r="N29" s="91"/>
      <c r="O29" s="91"/>
      <c r="P29" s="91"/>
      <c r="Q29" s="91"/>
      <c r="R29" s="91"/>
      <c r="S29" s="91"/>
      <c r="T29" s="91"/>
      <c r="U29" s="91"/>
    </row>
    <row r="30" spans="1:21" ht="82.5" customHeight="1" x14ac:dyDescent="0.25">
      <c r="A30" s="130" t="s">
        <v>35</v>
      </c>
      <c r="B30" s="130"/>
      <c r="C30" s="130"/>
      <c r="D30" s="130"/>
      <c r="E30" s="130"/>
      <c r="F30" s="130"/>
      <c r="G30" s="130"/>
      <c r="H30" s="130"/>
      <c r="I30" s="130"/>
      <c r="J30" s="130"/>
      <c r="K30" s="130"/>
      <c r="L30" s="130"/>
      <c r="M30" s="64"/>
      <c r="N30" s="64"/>
      <c r="O30" s="64"/>
      <c r="P30" s="64"/>
      <c r="Q30" s="64"/>
      <c r="R30" s="64"/>
      <c r="S30" s="64"/>
      <c r="T30" s="64"/>
      <c r="U30" s="64"/>
    </row>
    <row r="31" spans="1:21" ht="16.5" customHeight="1" x14ac:dyDescent="0.25">
      <c r="A31" s="115" t="s">
        <v>124</v>
      </c>
      <c r="B31" s="115"/>
      <c r="C31" s="115"/>
      <c r="D31" s="115"/>
      <c r="E31" s="115"/>
      <c r="F31" s="115"/>
      <c r="G31" s="115"/>
      <c r="H31" s="115"/>
      <c r="I31" s="115"/>
      <c r="J31" s="115"/>
      <c r="K31" s="115"/>
      <c r="L31" s="115"/>
      <c r="M31" s="64"/>
      <c r="N31" s="64"/>
      <c r="O31" s="64"/>
      <c r="P31" s="64"/>
      <c r="Q31" s="64"/>
      <c r="R31" s="64"/>
      <c r="S31" s="64"/>
      <c r="T31" s="64"/>
      <c r="U31" s="64"/>
    </row>
  </sheetData>
  <mergeCells count="4">
    <mergeCell ref="B2:F2"/>
    <mergeCell ref="H2:J2"/>
    <mergeCell ref="A29:L29"/>
    <mergeCell ref="A30:L30"/>
  </mergeCells>
  <pageMargins left="0.7" right="0.7" top="0.75" bottom="0.75" header="0.3" footer="0.3"/>
  <pageSetup scale="75"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8C922-DFD8-4C4D-92D1-BFB6ABB070CD}">
  <sheetPr>
    <pageSetUpPr fitToPage="1"/>
  </sheetPr>
  <dimension ref="A1:L31"/>
  <sheetViews>
    <sheetView tabSelected="1" workbookViewId="0">
      <selection activeCell="A2" sqref="A2"/>
    </sheetView>
  </sheetViews>
  <sheetFormatPr defaultRowHeight="15" x14ac:dyDescent="0.25"/>
  <cols>
    <col min="1" max="1" width="23.7109375" customWidth="1"/>
    <col min="2" max="6" width="10.42578125" style="105" customWidth="1"/>
    <col min="7" max="7" width="1.85546875" style="105" customWidth="1"/>
    <col min="8" max="10" width="10.42578125" style="105" customWidth="1"/>
    <col min="11" max="11" width="2.140625" style="105" customWidth="1"/>
    <col min="12" max="12" width="9.140625" style="105"/>
  </cols>
  <sheetData>
    <row r="1" spans="1:12" ht="15.75" thickBot="1" x14ac:dyDescent="0.3">
      <c r="A1" s="95" t="s">
        <v>114</v>
      </c>
      <c r="B1" s="96"/>
      <c r="C1" s="96"/>
      <c r="D1" s="96"/>
      <c r="E1" s="96"/>
      <c r="F1" s="96"/>
      <c r="G1" s="96"/>
      <c r="H1" s="96"/>
      <c r="I1" s="96"/>
      <c r="J1" s="96"/>
      <c r="K1" s="96"/>
      <c r="L1" s="96"/>
    </row>
    <row r="2" spans="1:12" ht="15.75" thickBot="1" x14ac:dyDescent="0.3">
      <c r="B2" s="128" t="s">
        <v>12</v>
      </c>
      <c r="C2" s="128"/>
      <c r="D2" s="128"/>
      <c r="E2" s="128"/>
      <c r="F2" s="128"/>
      <c r="G2" s="97"/>
      <c r="H2" s="128" t="s">
        <v>13</v>
      </c>
      <c r="I2" s="128"/>
      <c r="J2" s="128"/>
      <c r="K2" s="97"/>
      <c r="L2" s="98"/>
    </row>
    <row r="3" spans="1:12" ht="45.75" thickBot="1" x14ac:dyDescent="0.3">
      <c r="A3" s="95" t="s">
        <v>115</v>
      </c>
      <c r="B3" s="99" t="s">
        <v>116</v>
      </c>
      <c r="C3" s="99" t="s">
        <v>117</v>
      </c>
      <c r="D3" s="99" t="s">
        <v>118</v>
      </c>
      <c r="E3" s="100" t="s">
        <v>119</v>
      </c>
      <c r="F3" s="100" t="s">
        <v>94</v>
      </c>
      <c r="G3" s="100"/>
      <c r="H3" s="99" t="s">
        <v>120</v>
      </c>
      <c r="I3" s="100" t="s">
        <v>96</v>
      </c>
      <c r="J3" s="100" t="s">
        <v>121</v>
      </c>
      <c r="K3" s="100"/>
      <c r="L3" s="99" t="s">
        <v>6</v>
      </c>
    </row>
    <row r="4" spans="1:12" ht="15.75" thickBot="1" x14ac:dyDescent="0.3">
      <c r="A4" s="101" t="s">
        <v>122</v>
      </c>
      <c r="B4" s="102">
        <f>SUM(B5:B16)</f>
        <v>13</v>
      </c>
      <c r="C4" s="102">
        <f t="shared" ref="C4:E4" si="0">SUM(C5:C16)</f>
        <v>723</v>
      </c>
      <c r="D4" s="102">
        <f t="shared" si="0"/>
        <v>543</v>
      </c>
      <c r="E4" s="102">
        <f t="shared" si="0"/>
        <v>4470</v>
      </c>
      <c r="F4" s="102"/>
      <c r="G4" s="102"/>
      <c r="H4" s="102"/>
      <c r="I4" s="102"/>
      <c r="J4" s="102"/>
      <c r="K4" s="102"/>
      <c r="L4" s="103">
        <f>SUM(B4:F4,H4:J4)</f>
        <v>5749</v>
      </c>
    </row>
    <row r="5" spans="1:12" x14ac:dyDescent="0.25">
      <c r="A5" s="104" t="s">
        <v>19</v>
      </c>
      <c r="C5" s="105">
        <v>43</v>
      </c>
      <c r="D5" s="105">
        <v>107</v>
      </c>
      <c r="E5" s="105">
        <v>142</v>
      </c>
      <c r="L5" s="106">
        <f t="shared" ref="L5:L16" si="1">SUM(B5:F5,H5:J5)</f>
        <v>292</v>
      </c>
    </row>
    <row r="6" spans="1:12" x14ac:dyDescent="0.25">
      <c r="A6" s="107" t="s">
        <v>20</v>
      </c>
      <c r="B6" s="108"/>
      <c r="C6" s="108">
        <v>26</v>
      </c>
      <c r="D6" s="108">
        <v>22</v>
      </c>
      <c r="E6" s="108">
        <v>310</v>
      </c>
      <c r="F6" s="108"/>
      <c r="G6" s="108"/>
      <c r="H6" s="108"/>
      <c r="I6" s="108"/>
      <c r="J6" s="108"/>
      <c r="K6" s="108"/>
      <c r="L6" s="109">
        <f t="shared" si="1"/>
        <v>358</v>
      </c>
    </row>
    <row r="7" spans="1:12" x14ac:dyDescent="0.25">
      <c r="A7" s="104" t="s">
        <v>21</v>
      </c>
      <c r="C7" s="105">
        <v>107</v>
      </c>
      <c r="D7" s="105">
        <v>37</v>
      </c>
      <c r="E7" s="105">
        <v>566</v>
      </c>
      <c r="L7" s="106">
        <f t="shared" si="1"/>
        <v>710</v>
      </c>
    </row>
    <row r="8" spans="1:12" x14ac:dyDescent="0.25">
      <c r="A8" s="107" t="s">
        <v>22</v>
      </c>
      <c r="B8" s="108"/>
      <c r="C8" s="108">
        <v>39</v>
      </c>
      <c r="D8" s="108">
        <v>78</v>
      </c>
      <c r="E8" s="108">
        <v>357</v>
      </c>
      <c r="F8" s="108"/>
      <c r="G8" s="108"/>
      <c r="H8" s="108"/>
      <c r="I8" s="108"/>
      <c r="J8" s="108"/>
      <c r="K8" s="108"/>
      <c r="L8" s="109">
        <f t="shared" si="1"/>
        <v>474</v>
      </c>
    </row>
    <row r="9" spans="1:12" x14ac:dyDescent="0.25">
      <c r="A9" s="104" t="s">
        <v>23</v>
      </c>
      <c r="C9" s="105">
        <v>66</v>
      </c>
      <c r="D9" s="105">
        <v>41</v>
      </c>
      <c r="E9" s="105">
        <v>591</v>
      </c>
      <c r="L9" s="106">
        <f t="shared" si="1"/>
        <v>698</v>
      </c>
    </row>
    <row r="10" spans="1:12" x14ac:dyDescent="0.25">
      <c r="A10" s="107" t="s">
        <v>24</v>
      </c>
      <c r="B10" s="108">
        <v>6</v>
      </c>
      <c r="C10" s="108">
        <v>39</v>
      </c>
      <c r="D10" s="108">
        <v>18</v>
      </c>
      <c r="E10" s="108">
        <v>303</v>
      </c>
      <c r="F10" s="108"/>
      <c r="G10" s="108"/>
      <c r="H10" s="108"/>
      <c r="I10" s="108"/>
      <c r="J10" s="108"/>
      <c r="K10" s="108"/>
      <c r="L10" s="109">
        <f t="shared" si="1"/>
        <v>366</v>
      </c>
    </row>
    <row r="11" spans="1:12" x14ac:dyDescent="0.25">
      <c r="A11" s="104" t="s">
        <v>25</v>
      </c>
      <c r="B11" s="105">
        <v>5</v>
      </c>
      <c r="C11" s="105">
        <v>149</v>
      </c>
      <c r="D11" s="105">
        <v>76</v>
      </c>
      <c r="E11" s="105">
        <v>604</v>
      </c>
      <c r="L11" s="106">
        <f t="shared" si="1"/>
        <v>834</v>
      </c>
    </row>
    <row r="12" spans="1:12" x14ac:dyDescent="0.25">
      <c r="A12" s="107" t="s">
        <v>123</v>
      </c>
      <c r="B12" s="108">
        <v>1</v>
      </c>
      <c r="C12" s="108">
        <v>19</v>
      </c>
      <c r="D12" s="108">
        <v>11</v>
      </c>
      <c r="E12" s="108">
        <v>142</v>
      </c>
      <c r="F12" s="108"/>
      <c r="G12" s="108"/>
      <c r="H12" s="108"/>
      <c r="I12" s="108"/>
      <c r="J12" s="108"/>
      <c r="K12" s="108"/>
      <c r="L12" s="109">
        <f t="shared" si="1"/>
        <v>173</v>
      </c>
    </row>
    <row r="13" spans="1:12" x14ac:dyDescent="0.25">
      <c r="A13" s="104" t="s">
        <v>27</v>
      </c>
      <c r="B13" s="105">
        <v>1</v>
      </c>
      <c r="C13" s="105">
        <v>8</v>
      </c>
      <c r="D13" s="105">
        <v>41</v>
      </c>
      <c r="E13" s="105">
        <v>542</v>
      </c>
      <c r="L13" s="106">
        <f t="shared" si="1"/>
        <v>592</v>
      </c>
    </row>
    <row r="14" spans="1:12" x14ac:dyDescent="0.25">
      <c r="A14" s="107" t="s">
        <v>28</v>
      </c>
      <c r="B14" s="108"/>
      <c r="C14" s="108">
        <v>66</v>
      </c>
      <c r="D14" s="108">
        <v>29</v>
      </c>
      <c r="E14" s="108">
        <v>162</v>
      </c>
      <c r="F14" s="108"/>
      <c r="G14" s="108"/>
      <c r="H14" s="108"/>
      <c r="I14" s="108"/>
      <c r="J14" s="108"/>
      <c r="K14" s="108"/>
      <c r="L14" s="109">
        <f t="shared" si="1"/>
        <v>257</v>
      </c>
    </row>
    <row r="15" spans="1:12" x14ac:dyDescent="0.25">
      <c r="A15" s="104" t="s">
        <v>29</v>
      </c>
      <c r="C15" s="105">
        <v>29</v>
      </c>
      <c r="D15" s="105">
        <v>23</v>
      </c>
      <c r="E15" s="105">
        <v>390</v>
      </c>
      <c r="L15" s="106">
        <f t="shared" si="1"/>
        <v>442</v>
      </c>
    </row>
    <row r="16" spans="1:12" x14ac:dyDescent="0.25">
      <c r="A16" s="107" t="s">
        <v>30</v>
      </c>
      <c r="B16" s="108"/>
      <c r="C16" s="108">
        <v>132</v>
      </c>
      <c r="D16" s="108">
        <v>60</v>
      </c>
      <c r="E16" s="108">
        <v>361</v>
      </c>
      <c r="F16" s="108"/>
      <c r="G16" s="108"/>
      <c r="H16" s="108"/>
      <c r="I16" s="108"/>
      <c r="J16" s="108"/>
      <c r="K16" s="108"/>
      <c r="L16" s="109">
        <f t="shared" si="1"/>
        <v>553</v>
      </c>
    </row>
    <row r="17" spans="1:12" ht="15.75" thickBot="1" x14ac:dyDescent="0.3">
      <c r="A17" s="110"/>
      <c r="B17" s="96"/>
      <c r="C17" s="96"/>
      <c r="D17" s="96"/>
      <c r="E17" s="96"/>
      <c r="F17" s="96"/>
      <c r="G17" s="96"/>
      <c r="H17" s="96"/>
      <c r="I17" s="96"/>
      <c r="J17" s="96"/>
      <c r="K17" s="96"/>
      <c r="L17" s="100"/>
    </row>
    <row r="18" spans="1:12" ht="15.75" thickBot="1" x14ac:dyDescent="0.3">
      <c r="A18" s="95" t="s">
        <v>9</v>
      </c>
      <c r="B18" s="111"/>
      <c r="C18" s="111"/>
      <c r="D18" s="111"/>
      <c r="E18" s="111">
        <f>SUM(E19:E22)</f>
        <v>9</v>
      </c>
      <c r="F18" s="111">
        <f>SUM(F19:F22)</f>
        <v>5430</v>
      </c>
      <c r="G18" s="111"/>
      <c r="H18" s="111">
        <f t="shared" ref="H18:J18" si="2">SUM(H19:H22)</f>
        <v>269</v>
      </c>
      <c r="I18" s="111">
        <f t="shared" si="2"/>
        <v>1220</v>
      </c>
      <c r="J18" s="111">
        <f t="shared" si="2"/>
        <v>72</v>
      </c>
      <c r="K18" s="111"/>
      <c r="L18" s="112">
        <f>SUM(B18:F18,H18:J18)</f>
        <v>7000</v>
      </c>
    </row>
    <row r="19" spans="1:12" x14ac:dyDescent="0.25">
      <c r="A19" s="104" t="s">
        <v>31</v>
      </c>
      <c r="F19" s="105">
        <v>1838</v>
      </c>
      <c r="H19" s="105">
        <v>172</v>
      </c>
      <c r="I19" s="105">
        <v>511</v>
      </c>
      <c r="J19" s="105">
        <v>38</v>
      </c>
      <c r="L19" s="106">
        <f t="shared" ref="L19:L22" si="3">SUM(B19:F19,H19:J19)</f>
        <v>2559</v>
      </c>
    </row>
    <row r="20" spans="1:12" x14ac:dyDescent="0.25">
      <c r="A20" s="107" t="s">
        <v>32</v>
      </c>
      <c r="B20" s="108"/>
      <c r="C20" s="108"/>
      <c r="D20" s="108"/>
      <c r="E20" s="108">
        <v>6</v>
      </c>
      <c r="F20" s="108">
        <v>944</v>
      </c>
      <c r="G20" s="108"/>
      <c r="H20" s="108"/>
      <c r="I20" s="108">
        <v>101</v>
      </c>
      <c r="J20" s="108"/>
      <c r="K20" s="108"/>
      <c r="L20" s="109">
        <f t="shared" si="3"/>
        <v>1051</v>
      </c>
    </row>
    <row r="21" spans="1:12" x14ac:dyDescent="0.25">
      <c r="A21" s="104" t="s">
        <v>33</v>
      </c>
      <c r="F21" s="105">
        <v>1613</v>
      </c>
      <c r="H21" s="105">
        <v>94</v>
      </c>
      <c r="I21" s="105">
        <v>450</v>
      </c>
      <c r="J21" s="105">
        <v>24</v>
      </c>
      <c r="L21" s="106">
        <f t="shared" si="3"/>
        <v>2181</v>
      </c>
    </row>
    <row r="22" spans="1:12" x14ac:dyDescent="0.25">
      <c r="A22" s="107" t="s">
        <v>34</v>
      </c>
      <c r="B22" s="108"/>
      <c r="C22" s="108"/>
      <c r="D22" s="108"/>
      <c r="E22" s="108">
        <v>3</v>
      </c>
      <c r="F22" s="108">
        <v>1035</v>
      </c>
      <c r="G22" s="108"/>
      <c r="H22" s="108">
        <v>3</v>
      </c>
      <c r="I22" s="108">
        <v>158</v>
      </c>
      <c r="J22" s="108">
        <v>10</v>
      </c>
      <c r="K22" s="108"/>
      <c r="L22" s="109">
        <f t="shared" si="3"/>
        <v>1209</v>
      </c>
    </row>
    <row r="23" spans="1:12" ht="15.75" thickBot="1" x14ac:dyDescent="0.3">
      <c r="A23" s="110"/>
      <c r="B23" s="96"/>
      <c r="C23" s="96"/>
      <c r="D23" s="96"/>
      <c r="E23" s="96"/>
      <c r="F23" s="96"/>
      <c r="G23" s="96"/>
      <c r="H23" s="96"/>
      <c r="I23" s="96"/>
      <c r="J23" s="96"/>
      <c r="K23" s="96"/>
      <c r="L23" s="100"/>
    </row>
    <row r="24" spans="1:12" ht="15.75" thickBot="1" x14ac:dyDescent="0.3">
      <c r="A24" s="95" t="s">
        <v>104</v>
      </c>
      <c r="B24" s="96"/>
      <c r="C24" s="96">
        <v>44</v>
      </c>
      <c r="D24" s="96">
        <v>10</v>
      </c>
      <c r="E24" s="96">
        <v>59</v>
      </c>
      <c r="F24" s="96">
        <v>496</v>
      </c>
      <c r="G24" s="96"/>
      <c r="H24" s="96"/>
      <c r="I24" s="96">
        <v>29</v>
      </c>
      <c r="J24" s="96"/>
      <c r="K24" s="96"/>
      <c r="L24" s="100">
        <f>SUM(B24:F24,H24:J24)</f>
        <v>638</v>
      </c>
    </row>
    <row r="25" spans="1:12" x14ac:dyDescent="0.25">
      <c r="A25" s="113" t="s">
        <v>6</v>
      </c>
      <c r="B25" s="114">
        <f>SUM(B4, B18, B24)</f>
        <v>13</v>
      </c>
      <c r="C25" s="114">
        <f t="shared" ref="C25:F25" si="4">SUM(C4, C18, C24)</f>
        <v>767</v>
      </c>
      <c r="D25" s="114">
        <f t="shared" si="4"/>
        <v>553</v>
      </c>
      <c r="E25" s="114">
        <f t="shared" si="4"/>
        <v>4538</v>
      </c>
      <c r="F25" s="114">
        <f t="shared" si="4"/>
        <v>5926</v>
      </c>
      <c r="G25" s="114"/>
      <c r="H25" s="114">
        <f t="shared" ref="H25:J25" si="5">SUM(H4, H18, H24)</f>
        <v>269</v>
      </c>
      <c r="I25" s="114">
        <f t="shared" si="5"/>
        <v>1249</v>
      </c>
      <c r="J25" s="114">
        <f t="shared" si="5"/>
        <v>72</v>
      </c>
      <c r="K25" s="114"/>
      <c r="L25" s="114">
        <f>SUM(L4, L18, L24)</f>
        <v>13387</v>
      </c>
    </row>
    <row r="27" spans="1:12" x14ac:dyDescent="0.25">
      <c r="A27" s="38"/>
      <c r="B27" s="38"/>
      <c r="C27" s="38"/>
      <c r="D27" s="38"/>
      <c r="E27" s="38"/>
      <c r="F27" s="38"/>
      <c r="G27" s="38"/>
      <c r="H27" s="38"/>
      <c r="I27" s="38"/>
      <c r="J27" s="38"/>
      <c r="K27" s="38"/>
    </row>
    <row r="28" spans="1:12" x14ac:dyDescent="0.25">
      <c r="A28" s="48" t="s">
        <v>17</v>
      </c>
      <c r="B28" s="38"/>
      <c r="C28" s="38"/>
      <c r="D28" s="38"/>
      <c r="E28" s="38"/>
      <c r="F28" s="38"/>
      <c r="G28" s="38"/>
      <c r="H28" s="38"/>
      <c r="I28" s="38"/>
      <c r="J28" s="38"/>
      <c r="K28" s="38"/>
    </row>
    <row r="29" spans="1:12" ht="15" customHeight="1" x14ac:dyDescent="0.25">
      <c r="A29" s="129" t="s">
        <v>98</v>
      </c>
      <c r="B29" s="129"/>
      <c r="C29" s="129"/>
      <c r="D29" s="129"/>
      <c r="E29" s="129"/>
      <c r="F29" s="129"/>
      <c r="G29" s="129"/>
      <c r="H29" s="129"/>
      <c r="I29" s="129"/>
      <c r="J29" s="129"/>
      <c r="K29" s="129"/>
      <c r="L29" s="129"/>
    </row>
    <row r="30" spans="1:12" ht="79.5" customHeight="1" x14ac:dyDescent="0.25">
      <c r="A30" s="130" t="s">
        <v>35</v>
      </c>
      <c r="B30" s="130"/>
      <c r="C30" s="130"/>
      <c r="D30" s="130"/>
      <c r="E30" s="130"/>
      <c r="F30" s="130"/>
      <c r="G30" s="130"/>
      <c r="H30" s="130"/>
      <c r="I30" s="130"/>
      <c r="J30" s="130"/>
      <c r="K30" s="130"/>
      <c r="L30" s="130"/>
    </row>
    <row r="31" spans="1:12" x14ac:dyDescent="0.25">
      <c r="A31" s="115" t="s">
        <v>124</v>
      </c>
      <c r="B31" s="115"/>
      <c r="C31" s="115"/>
      <c r="D31" s="115"/>
      <c r="E31" s="115"/>
      <c r="F31" s="115"/>
      <c r="G31" s="115"/>
      <c r="H31" s="115"/>
      <c r="I31" s="115"/>
      <c r="J31" s="115"/>
      <c r="K31" s="115"/>
      <c r="L31" s="115"/>
    </row>
  </sheetData>
  <mergeCells count="4">
    <mergeCell ref="B2:F2"/>
    <mergeCell ref="H2:J2"/>
    <mergeCell ref="A30:L30"/>
    <mergeCell ref="A29:L29"/>
  </mergeCells>
  <pageMargins left="0.7" right="0.7" top="0.75" bottom="0.75" header="0.3" footer="0.3"/>
  <pageSetup scale="7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1"/>
  <sheetViews>
    <sheetView zoomScale="80" zoomScaleNormal="80" workbookViewId="0">
      <selection activeCell="F19" sqref="F19"/>
    </sheetView>
  </sheetViews>
  <sheetFormatPr defaultRowHeight="14.25" x14ac:dyDescent="0.2"/>
  <cols>
    <col min="1" max="1" width="40.140625" style="14" customWidth="1"/>
    <col min="2" max="10" width="11.42578125" style="14" customWidth="1"/>
    <col min="11" max="16384" width="9.140625" style="14"/>
  </cols>
  <sheetData>
    <row r="1" spans="1:10" ht="15" x14ac:dyDescent="0.25">
      <c r="A1" s="117" t="s">
        <v>53</v>
      </c>
      <c r="B1" s="117"/>
      <c r="C1" s="117"/>
      <c r="D1" s="117"/>
      <c r="E1" s="117"/>
      <c r="F1" s="117"/>
      <c r="G1" s="117"/>
      <c r="H1" s="117"/>
      <c r="I1" s="117"/>
      <c r="J1" s="117"/>
    </row>
    <row r="3" spans="1:10" x14ac:dyDescent="0.2">
      <c r="A3" s="17"/>
      <c r="B3" s="118" t="s">
        <v>12</v>
      </c>
      <c r="C3" s="118"/>
      <c r="D3" s="118"/>
      <c r="E3" s="118"/>
      <c r="F3" s="119" t="s">
        <v>13</v>
      </c>
      <c r="G3" s="118"/>
      <c r="H3" s="118"/>
      <c r="I3" s="120"/>
      <c r="J3" s="15"/>
    </row>
    <row r="4" spans="1:10" ht="38.25" x14ac:dyDescent="0.2">
      <c r="A4" s="18" t="s">
        <v>14</v>
      </c>
      <c r="B4" s="1" t="s">
        <v>0</v>
      </c>
      <c r="C4" s="1" t="s">
        <v>15</v>
      </c>
      <c r="D4" s="1" t="s">
        <v>1</v>
      </c>
      <c r="E4" s="7" t="s">
        <v>2</v>
      </c>
      <c r="F4" s="1" t="s">
        <v>3</v>
      </c>
      <c r="G4" s="1" t="s">
        <v>4</v>
      </c>
      <c r="H4" s="1" t="s">
        <v>5</v>
      </c>
      <c r="I4" s="1" t="s">
        <v>10</v>
      </c>
      <c r="J4" s="16" t="s">
        <v>6</v>
      </c>
    </row>
    <row r="5" spans="1:10" ht="17.25" customHeight="1" x14ac:dyDescent="0.2">
      <c r="A5" s="2" t="s">
        <v>7</v>
      </c>
      <c r="B5" s="8">
        <v>558</v>
      </c>
      <c r="C5" s="3">
        <v>157</v>
      </c>
      <c r="D5" s="3">
        <v>3916</v>
      </c>
      <c r="E5" s="9"/>
      <c r="F5" s="3"/>
      <c r="G5" s="3"/>
      <c r="H5" s="3"/>
      <c r="I5" s="3"/>
      <c r="J5" s="8">
        <v>4631</v>
      </c>
    </row>
    <row r="6" spans="1:10" ht="17.25" customHeight="1" x14ac:dyDescent="0.2">
      <c r="A6" s="4" t="s">
        <v>19</v>
      </c>
      <c r="B6" s="10">
        <v>2</v>
      </c>
      <c r="C6" s="5"/>
      <c r="D6" s="5">
        <v>168</v>
      </c>
      <c r="E6" s="11"/>
      <c r="F6" s="5"/>
      <c r="G6" s="5"/>
      <c r="H6" s="5"/>
      <c r="I6" s="5"/>
      <c r="J6" s="10">
        <v>170</v>
      </c>
    </row>
    <row r="7" spans="1:10" ht="17.25" customHeight="1" x14ac:dyDescent="0.2">
      <c r="A7" s="4" t="s">
        <v>20</v>
      </c>
      <c r="B7" s="10">
        <v>35</v>
      </c>
      <c r="C7" s="5">
        <v>3</v>
      </c>
      <c r="D7" s="5">
        <v>323</v>
      </c>
      <c r="E7" s="11"/>
      <c r="F7" s="5"/>
      <c r="G7" s="5"/>
      <c r="H7" s="5"/>
      <c r="I7" s="5"/>
      <c r="J7" s="10">
        <v>361</v>
      </c>
    </row>
    <row r="8" spans="1:10" ht="17.25" customHeight="1" x14ac:dyDescent="0.2">
      <c r="A8" s="4" t="s">
        <v>21</v>
      </c>
      <c r="B8" s="10">
        <v>96</v>
      </c>
      <c r="C8" s="5">
        <v>2</v>
      </c>
      <c r="D8" s="5">
        <v>421</v>
      </c>
      <c r="E8" s="11"/>
      <c r="F8" s="5"/>
      <c r="G8" s="5"/>
      <c r="H8" s="5"/>
      <c r="I8" s="5"/>
      <c r="J8" s="10">
        <v>519</v>
      </c>
    </row>
    <row r="9" spans="1:10" ht="17.25" customHeight="1" x14ac:dyDescent="0.2">
      <c r="A9" s="4" t="s">
        <v>22</v>
      </c>
      <c r="B9" s="10">
        <v>50</v>
      </c>
      <c r="C9" s="5">
        <v>3</v>
      </c>
      <c r="D9" s="5">
        <v>190</v>
      </c>
      <c r="E9" s="11"/>
      <c r="F9" s="5"/>
      <c r="G9" s="5"/>
      <c r="H9" s="5"/>
      <c r="I9" s="5"/>
      <c r="J9" s="10">
        <v>243</v>
      </c>
    </row>
    <row r="10" spans="1:10" ht="17.25" customHeight="1" x14ac:dyDescent="0.2">
      <c r="A10" s="4" t="s">
        <v>23</v>
      </c>
      <c r="B10" s="10">
        <v>107</v>
      </c>
      <c r="C10" s="5"/>
      <c r="D10" s="5">
        <v>579</v>
      </c>
      <c r="E10" s="11"/>
      <c r="F10" s="5"/>
      <c r="G10" s="5"/>
      <c r="H10" s="5"/>
      <c r="I10" s="5"/>
      <c r="J10" s="10">
        <v>686</v>
      </c>
    </row>
    <row r="11" spans="1:10" ht="17.25" customHeight="1" x14ac:dyDescent="0.2">
      <c r="A11" s="4" t="s">
        <v>24</v>
      </c>
      <c r="B11" s="10">
        <v>37</v>
      </c>
      <c r="C11" s="5"/>
      <c r="D11" s="5">
        <v>297</v>
      </c>
      <c r="E11" s="11"/>
      <c r="F11" s="5"/>
      <c r="G11" s="5"/>
      <c r="H11" s="5"/>
      <c r="I11" s="5"/>
      <c r="J11" s="10">
        <v>334</v>
      </c>
    </row>
    <row r="12" spans="1:10" ht="17.25" customHeight="1" x14ac:dyDescent="0.2">
      <c r="A12" s="4" t="s">
        <v>25</v>
      </c>
      <c r="B12" s="10">
        <v>88</v>
      </c>
      <c r="C12" s="5">
        <v>38</v>
      </c>
      <c r="D12" s="5">
        <v>521</v>
      </c>
      <c r="E12" s="11"/>
      <c r="F12" s="5"/>
      <c r="G12" s="5"/>
      <c r="H12" s="5"/>
      <c r="I12" s="5"/>
      <c r="J12" s="10">
        <v>647</v>
      </c>
    </row>
    <row r="13" spans="1:10" ht="17.25" customHeight="1" x14ac:dyDescent="0.2">
      <c r="A13" s="4" t="s">
        <v>26</v>
      </c>
      <c r="B13" s="10">
        <v>69</v>
      </c>
      <c r="C13" s="5"/>
      <c r="D13" s="5">
        <v>155</v>
      </c>
      <c r="E13" s="11"/>
      <c r="F13" s="5"/>
      <c r="G13" s="5"/>
      <c r="H13" s="5"/>
      <c r="I13" s="5"/>
      <c r="J13" s="10">
        <v>224</v>
      </c>
    </row>
    <row r="14" spans="1:10" ht="17.25" customHeight="1" x14ac:dyDescent="0.2">
      <c r="A14" s="4" t="s">
        <v>27</v>
      </c>
      <c r="B14" s="10">
        <v>30</v>
      </c>
      <c r="C14" s="5">
        <v>11</v>
      </c>
      <c r="D14" s="5">
        <v>382</v>
      </c>
      <c r="E14" s="11"/>
      <c r="F14" s="5"/>
      <c r="G14" s="5"/>
      <c r="H14" s="5"/>
      <c r="I14" s="5"/>
      <c r="J14" s="10">
        <v>423</v>
      </c>
    </row>
    <row r="15" spans="1:10" ht="17.25" customHeight="1" x14ac:dyDescent="0.2">
      <c r="A15" s="4" t="s">
        <v>28</v>
      </c>
      <c r="B15" s="10">
        <v>9</v>
      </c>
      <c r="C15" s="5">
        <v>4</v>
      </c>
      <c r="D15" s="5">
        <v>97</v>
      </c>
      <c r="E15" s="11"/>
      <c r="F15" s="5"/>
      <c r="G15" s="5"/>
      <c r="H15" s="5"/>
      <c r="I15" s="5"/>
      <c r="J15" s="10">
        <v>110</v>
      </c>
    </row>
    <row r="16" spans="1:10" ht="17.25" customHeight="1" x14ac:dyDescent="0.2">
      <c r="A16" s="4" t="s">
        <v>29</v>
      </c>
      <c r="B16" s="10">
        <v>4</v>
      </c>
      <c r="C16" s="5">
        <v>42</v>
      </c>
      <c r="D16" s="5">
        <v>501</v>
      </c>
      <c r="E16" s="11"/>
      <c r="F16" s="5"/>
      <c r="G16" s="5"/>
      <c r="H16" s="5"/>
      <c r="I16" s="5"/>
      <c r="J16" s="10">
        <v>547</v>
      </c>
    </row>
    <row r="17" spans="1:10" ht="17.25" customHeight="1" x14ac:dyDescent="0.2">
      <c r="A17" s="4" t="s">
        <v>30</v>
      </c>
      <c r="B17" s="10">
        <v>31</v>
      </c>
      <c r="C17" s="5">
        <v>54</v>
      </c>
      <c r="D17" s="5">
        <v>282</v>
      </c>
      <c r="E17" s="11"/>
      <c r="F17" s="5"/>
      <c r="G17" s="5"/>
      <c r="H17" s="5"/>
      <c r="I17" s="5"/>
      <c r="J17" s="10">
        <v>367</v>
      </c>
    </row>
    <row r="18" spans="1:10" ht="17.25" customHeight="1" x14ac:dyDescent="0.2">
      <c r="A18" s="20" t="s">
        <v>8</v>
      </c>
      <c r="B18" s="21"/>
      <c r="C18" s="22"/>
      <c r="D18" s="22">
        <v>48</v>
      </c>
      <c r="E18" s="23">
        <v>197</v>
      </c>
      <c r="F18" s="22"/>
      <c r="G18" s="22"/>
      <c r="H18" s="22"/>
      <c r="I18" s="22"/>
      <c r="J18" s="21">
        <v>245</v>
      </c>
    </row>
    <row r="19" spans="1:10" ht="17.25" customHeight="1" x14ac:dyDescent="0.2">
      <c r="A19" s="24"/>
      <c r="B19" s="12"/>
      <c r="C19" s="6"/>
      <c r="D19" s="6">
        <v>48</v>
      </c>
      <c r="E19" s="13">
        <v>197</v>
      </c>
      <c r="F19" s="6"/>
      <c r="G19" s="6"/>
      <c r="H19" s="6"/>
      <c r="I19" s="6"/>
      <c r="J19" s="12">
        <v>245</v>
      </c>
    </row>
    <row r="20" spans="1:10" ht="17.25" customHeight="1" x14ac:dyDescent="0.2">
      <c r="A20" s="2" t="s">
        <v>9</v>
      </c>
      <c r="B20" s="8"/>
      <c r="C20" s="3"/>
      <c r="D20" s="3">
        <v>35</v>
      </c>
      <c r="E20" s="9">
        <v>4230</v>
      </c>
      <c r="F20" s="3"/>
      <c r="G20" s="3">
        <v>1131</v>
      </c>
      <c r="H20" s="3">
        <v>227</v>
      </c>
      <c r="I20" s="3"/>
      <c r="J20" s="8">
        <v>5623</v>
      </c>
    </row>
    <row r="21" spans="1:10" ht="17.25" customHeight="1" x14ac:dyDescent="0.2">
      <c r="A21" s="4" t="s">
        <v>31</v>
      </c>
      <c r="B21" s="10"/>
      <c r="C21" s="5"/>
      <c r="D21" s="5"/>
      <c r="E21" s="11">
        <v>1644</v>
      </c>
      <c r="F21" s="5"/>
      <c r="G21" s="5">
        <v>215</v>
      </c>
      <c r="H21" s="5">
        <v>26</v>
      </c>
      <c r="I21" s="5"/>
      <c r="J21" s="10">
        <v>1885</v>
      </c>
    </row>
    <row r="22" spans="1:10" ht="17.25" customHeight="1" x14ac:dyDescent="0.2">
      <c r="A22" s="4" t="s">
        <v>32</v>
      </c>
      <c r="B22" s="10"/>
      <c r="C22" s="5"/>
      <c r="D22" s="5">
        <v>17</v>
      </c>
      <c r="E22" s="11">
        <v>726</v>
      </c>
      <c r="F22" s="5"/>
      <c r="G22" s="5">
        <v>51</v>
      </c>
      <c r="H22" s="5"/>
      <c r="I22" s="5"/>
      <c r="J22" s="10">
        <v>794</v>
      </c>
    </row>
    <row r="23" spans="1:10" ht="17.25" customHeight="1" x14ac:dyDescent="0.2">
      <c r="A23" s="4" t="s">
        <v>33</v>
      </c>
      <c r="B23" s="10"/>
      <c r="C23" s="5"/>
      <c r="D23" s="5">
        <v>1</v>
      </c>
      <c r="E23" s="11">
        <v>1256</v>
      </c>
      <c r="F23" s="5"/>
      <c r="G23" s="5">
        <v>671</v>
      </c>
      <c r="H23" s="5">
        <v>201</v>
      </c>
      <c r="I23" s="5"/>
      <c r="J23" s="10">
        <v>2129</v>
      </c>
    </row>
    <row r="24" spans="1:10" ht="17.25" customHeight="1" x14ac:dyDescent="0.2">
      <c r="A24" s="4" t="s">
        <v>34</v>
      </c>
      <c r="B24" s="10"/>
      <c r="C24" s="5"/>
      <c r="D24" s="5">
        <v>17</v>
      </c>
      <c r="E24" s="11">
        <v>604</v>
      </c>
      <c r="F24" s="5"/>
      <c r="G24" s="5">
        <v>194</v>
      </c>
      <c r="H24" s="5"/>
      <c r="I24" s="5"/>
      <c r="J24" s="10">
        <v>815</v>
      </c>
    </row>
    <row r="25" spans="1:10" ht="17.25" customHeight="1" x14ac:dyDescent="0.2">
      <c r="A25" s="2" t="s">
        <v>6</v>
      </c>
      <c r="B25" s="8">
        <v>558</v>
      </c>
      <c r="C25" s="3">
        <v>157</v>
      </c>
      <c r="D25" s="3">
        <v>3999</v>
      </c>
      <c r="E25" s="9">
        <v>4427</v>
      </c>
      <c r="F25" s="3"/>
      <c r="G25" s="3">
        <v>1131</v>
      </c>
      <c r="H25" s="3">
        <v>227</v>
      </c>
      <c r="I25" s="3"/>
      <c r="J25" s="8">
        <v>10499</v>
      </c>
    </row>
    <row r="27" spans="1:10" ht="29.25" customHeight="1" x14ac:dyDescent="0.2">
      <c r="A27" s="121" t="s">
        <v>47</v>
      </c>
      <c r="B27" s="121"/>
      <c r="C27" s="121"/>
      <c r="D27" s="121"/>
      <c r="E27" s="121"/>
      <c r="F27" s="121"/>
      <c r="G27" s="121"/>
      <c r="H27" s="121"/>
      <c r="I27" s="121"/>
      <c r="J27" s="121"/>
    </row>
    <row r="28" spans="1:10" x14ac:dyDescent="0.2">
      <c r="A28" s="121" t="s">
        <v>16</v>
      </c>
      <c r="B28" s="121"/>
      <c r="C28" s="121"/>
      <c r="D28" s="121"/>
      <c r="E28" s="121"/>
      <c r="F28" s="121"/>
      <c r="G28" s="121"/>
      <c r="H28" s="121"/>
      <c r="I28" s="121"/>
      <c r="J28" s="121"/>
    </row>
    <row r="30" spans="1:10" ht="15" x14ac:dyDescent="0.25">
      <c r="A30" s="19" t="s">
        <v>17</v>
      </c>
    </row>
    <row r="31" spans="1:10" ht="77.25" customHeight="1" x14ac:dyDescent="0.2">
      <c r="A31" s="116" t="s">
        <v>35</v>
      </c>
      <c r="B31" s="116"/>
      <c r="C31" s="116"/>
      <c r="D31" s="116"/>
      <c r="E31" s="116"/>
      <c r="F31" s="116"/>
      <c r="G31" s="116"/>
      <c r="H31" s="116"/>
      <c r="I31" s="116"/>
      <c r="J31" s="116"/>
    </row>
  </sheetData>
  <mergeCells count="6">
    <mergeCell ref="A31:J31"/>
    <mergeCell ref="A1:J1"/>
    <mergeCell ref="B3:E3"/>
    <mergeCell ref="F3:I3"/>
    <mergeCell ref="A27:J27"/>
    <mergeCell ref="A28:J28"/>
  </mergeCells>
  <pageMargins left="0.7" right="0.7" top="0.75" bottom="0.75" header="0.3" footer="0.3"/>
  <pageSetup scale="85" orientation="landscape" r:id="rId1"/>
  <headerFooter>
    <oddFooter>&amp;L&amp;"Arial,Regular"&amp;9Prepared by the ConnSCU Office of Policy and Research, October 29, 2012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W43"/>
  <sheetViews>
    <sheetView zoomScaleNormal="100" workbookViewId="0">
      <selection activeCell="X37" sqref="X37"/>
    </sheetView>
  </sheetViews>
  <sheetFormatPr defaultRowHeight="12.75" x14ac:dyDescent="0.2"/>
  <cols>
    <col min="1" max="1" width="11.85546875" style="64" customWidth="1"/>
    <col min="2" max="20" width="7.7109375" style="64" customWidth="1"/>
    <col min="21" max="16384" width="9.140625" style="64"/>
  </cols>
  <sheetData>
    <row r="1" spans="1:21" ht="25.5" customHeight="1" x14ac:dyDescent="0.2">
      <c r="A1" s="132" t="s">
        <v>108</v>
      </c>
      <c r="B1" s="132"/>
      <c r="C1" s="132"/>
      <c r="D1" s="132"/>
      <c r="E1" s="132"/>
      <c r="F1" s="132"/>
      <c r="G1" s="132"/>
      <c r="H1" s="132"/>
      <c r="I1" s="132"/>
      <c r="J1" s="132"/>
      <c r="K1" s="132"/>
      <c r="L1" s="132"/>
      <c r="M1" s="132"/>
      <c r="N1" s="132"/>
      <c r="O1" s="132"/>
      <c r="P1" s="132"/>
      <c r="Q1" s="132"/>
      <c r="R1" s="132"/>
      <c r="S1" s="132"/>
      <c r="T1" s="132"/>
      <c r="U1" s="132"/>
    </row>
    <row r="2" spans="1:21" x14ac:dyDescent="0.2">
      <c r="A2" s="139" t="s">
        <v>75</v>
      </c>
      <c r="B2" s="134" t="s">
        <v>7</v>
      </c>
      <c r="C2" s="134"/>
      <c r="D2" s="134"/>
      <c r="E2" s="134"/>
      <c r="F2" s="134"/>
      <c r="G2" s="134"/>
      <c r="H2" s="134"/>
      <c r="I2" s="134"/>
      <c r="J2" s="134"/>
      <c r="K2" s="134"/>
      <c r="L2" s="134"/>
      <c r="M2" s="134"/>
      <c r="N2" s="135"/>
      <c r="O2" s="136" t="s">
        <v>8</v>
      </c>
      <c r="P2" s="138" t="s">
        <v>9</v>
      </c>
      <c r="Q2" s="134"/>
      <c r="R2" s="134"/>
      <c r="S2" s="134"/>
      <c r="T2" s="135"/>
      <c r="U2" s="136" t="s">
        <v>6</v>
      </c>
    </row>
    <row r="3" spans="1:21" ht="78" x14ac:dyDescent="0.2">
      <c r="A3" s="140"/>
      <c r="B3" s="77" t="s">
        <v>19</v>
      </c>
      <c r="C3" s="74" t="s">
        <v>20</v>
      </c>
      <c r="D3" s="74" t="s">
        <v>21</v>
      </c>
      <c r="E3" s="74" t="s">
        <v>22</v>
      </c>
      <c r="F3" s="74" t="s">
        <v>23</v>
      </c>
      <c r="G3" s="74" t="s">
        <v>24</v>
      </c>
      <c r="H3" s="74" t="s">
        <v>25</v>
      </c>
      <c r="I3" s="74" t="s">
        <v>105</v>
      </c>
      <c r="J3" s="74" t="s">
        <v>27</v>
      </c>
      <c r="K3" s="75" t="s">
        <v>28</v>
      </c>
      <c r="L3" s="75" t="s">
        <v>29</v>
      </c>
      <c r="M3" s="75" t="s">
        <v>30</v>
      </c>
      <c r="N3" s="76" t="s">
        <v>76</v>
      </c>
      <c r="O3" s="137"/>
      <c r="P3" s="75" t="s">
        <v>31</v>
      </c>
      <c r="Q3" s="75" t="s">
        <v>32</v>
      </c>
      <c r="R3" s="75" t="s">
        <v>33</v>
      </c>
      <c r="S3" s="75" t="s">
        <v>34</v>
      </c>
      <c r="T3" s="75" t="s">
        <v>77</v>
      </c>
      <c r="U3" s="137"/>
    </row>
    <row r="4" spans="1:21" x14ac:dyDescent="0.2">
      <c r="A4" s="65" t="s">
        <v>56</v>
      </c>
      <c r="B4" s="66">
        <v>175</v>
      </c>
      <c r="C4" s="67">
        <v>352</v>
      </c>
      <c r="D4" s="67">
        <v>556</v>
      </c>
      <c r="E4" s="67">
        <v>226</v>
      </c>
      <c r="F4" s="67">
        <v>809</v>
      </c>
      <c r="G4" s="67">
        <v>355</v>
      </c>
      <c r="H4" s="67">
        <v>610</v>
      </c>
      <c r="I4" s="67">
        <v>257</v>
      </c>
      <c r="J4" s="67">
        <v>414</v>
      </c>
      <c r="K4" s="67">
        <v>99</v>
      </c>
      <c r="L4" s="67">
        <v>575</v>
      </c>
      <c r="M4" s="67">
        <v>331</v>
      </c>
      <c r="N4" s="79">
        <f>SUM(B4:M4)</f>
        <v>4759</v>
      </c>
      <c r="O4" s="79">
        <v>249</v>
      </c>
      <c r="P4" s="67">
        <v>1952</v>
      </c>
      <c r="Q4" s="67">
        <v>654</v>
      </c>
      <c r="R4" s="67">
        <v>2138</v>
      </c>
      <c r="S4" s="67">
        <v>769</v>
      </c>
      <c r="T4" s="67">
        <f>SUM(P4:S4)</f>
        <v>5513</v>
      </c>
      <c r="U4" s="79">
        <f>SUM(N4,O4,T4)</f>
        <v>10521</v>
      </c>
    </row>
    <row r="5" spans="1:21" x14ac:dyDescent="0.2">
      <c r="A5" s="69" t="s">
        <v>57</v>
      </c>
      <c r="B5" s="70">
        <v>170</v>
      </c>
      <c r="C5" s="71">
        <v>361</v>
      </c>
      <c r="D5" s="71">
        <v>519</v>
      </c>
      <c r="E5" s="71">
        <v>243</v>
      </c>
      <c r="F5" s="71">
        <v>686</v>
      </c>
      <c r="G5" s="71">
        <v>334</v>
      </c>
      <c r="H5" s="71">
        <v>647</v>
      </c>
      <c r="I5" s="71">
        <v>224</v>
      </c>
      <c r="J5" s="71">
        <v>423</v>
      </c>
      <c r="K5" s="71">
        <v>110</v>
      </c>
      <c r="L5" s="71">
        <v>547</v>
      </c>
      <c r="M5" s="71">
        <v>367</v>
      </c>
      <c r="N5" s="80">
        <f t="shared" ref="N5:N29" si="0">SUM(B5:M5)</f>
        <v>4631</v>
      </c>
      <c r="O5" s="80">
        <v>245</v>
      </c>
      <c r="P5" s="71">
        <v>1885</v>
      </c>
      <c r="Q5" s="71">
        <v>794</v>
      </c>
      <c r="R5" s="71">
        <v>2129</v>
      </c>
      <c r="S5" s="71">
        <v>815</v>
      </c>
      <c r="T5" s="71">
        <f t="shared" ref="T5:T29" si="1">SUM(P5:S5)</f>
        <v>5623</v>
      </c>
      <c r="U5" s="80">
        <f t="shared" ref="U5:U26" si="2">SUM(N5,O5,T5)</f>
        <v>10499</v>
      </c>
    </row>
    <row r="6" spans="1:21" x14ac:dyDescent="0.2">
      <c r="A6" s="65" t="s">
        <v>58</v>
      </c>
      <c r="B6" s="66">
        <v>191</v>
      </c>
      <c r="C6" s="67">
        <v>338</v>
      </c>
      <c r="D6" s="67">
        <v>493</v>
      </c>
      <c r="E6" s="67">
        <v>287</v>
      </c>
      <c r="F6" s="67">
        <v>683</v>
      </c>
      <c r="G6" s="67">
        <v>296</v>
      </c>
      <c r="H6" s="67">
        <v>550</v>
      </c>
      <c r="I6" s="67">
        <v>216</v>
      </c>
      <c r="J6" s="67">
        <v>459</v>
      </c>
      <c r="K6" s="67">
        <v>156</v>
      </c>
      <c r="L6" s="67">
        <v>509</v>
      </c>
      <c r="M6" s="67">
        <v>377</v>
      </c>
      <c r="N6" s="79">
        <f t="shared" si="0"/>
        <v>4555</v>
      </c>
      <c r="O6" s="79">
        <v>249</v>
      </c>
      <c r="P6" s="67">
        <v>1839</v>
      </c>
      <c r="Q6" s="67">
        <v>733</v>
      </c>
      <c r="R6" s="67">
        <v>2034</v>
      </c>
      <c r="S6" s="67">
        <v>801</v>
      </c>
      <c r="T6" s="67">
        <f t="shared" si="1"/>
        <v>5407</v>
      </c>
      <c r="U6" s="79">
        <f t="shared" si="2"/>
        <v>10211</v>
      </c>
    </row>
    <row r="7" spans="1:21" x14ac:dyDescent="0.2">
      <c r="A7" s="65" t="s">
        <v>59</v>
      </c>
      <c r="B7" s="66">
        <v>179</v>
      </c>
      <c r="C7" s="67">
        <v>305</v>
      </c>
      <c r="D7" s="67">
        <v>565</v>
      </c>
      <c r="E7" s="67">
        <v>257</v>
      </c>
      <c r="F7" s="67">
        <v>636</v>
      </c>
      <c r="G7" s="67">
        <v>275</v>
      </c>
      <c r="H7" s="67">
        <v>611</v>
      </c>
      <c r="I7" s="67">
        <v>220</v>
      </c>
      <c r="J7" s="67">
        <v>467</v>
      </c>
      <c r="K7" s="67">
        <v>150</v>
      </c>
      <c r="L7" s="67">
        <v>458</v>
      </c>
      <c r="M7" s="67">
        <v>404</v>
      </c>
      <c r="N7" s="79">
        <f t="shared" si="0"/>
        <v>4527</v>
      </c>
      <c r="O7" s="79">
        <v>321</v>
      </c>
      <c r="P7" s="67">
        <v>1736</v>
      </c>
      <c r="Q7" s="67">
        <v>831</v>
      </c>
      <c r="R7" s="67">
        <v>2134</v>
      </c>
      <c r="S7" s="67">
        <v>754</v>
      </c>
      <c r="T7" s="67">
        <f t="shared" si="1"/>
        <v>5455</v>
      </c>
      <c r="U7" s="79">
        <f t="shared" si="2"/>
        <v>10303</v>
      </c>
    </row>
    <row r="8" spans="1:21" x14ac:dyDescent="0.2">
      <c r="A8" s="65" t="s">
        <v>60</v>
      </c>
      <c r="B8" s="66">
        <v>176</v>
      </c>
      <c r="C8" s="67">
        <v>281</v>
      </c>
      <c r="D8" s="67">
        <v>431</v>
      </c>
      <c r="E8" s="67">
        <v>242</v>
      </c>
      <c r="F8" s="67">
        <v>592</v>
      </c>
      <c r="G8" s="67">
        <v>275</v>
      </c>
      <c r="H8" s="67">
        <v>567</v>
      </c>
      <c r="I8" s="67">
        <v>228</v>
      </c>
      <c r="J8" s="67">
        <v>417</v>
      </c>
      <c r="K8" s="67">
        <v>153</v>
      </c>
      <c r="L8" s="67">
        <v>431</v>
      </c>
      <c r="M8" s="67">
        <v>366</v>
      </c>
      <c r="N8" s="79">
        <f t="shared" si="0"/>
        <v>4159</v>
      </c>
      <c r="O8" s="79">
        <v>374</v>
      </c>
      <c r="P8" s="67">
        <v>1668</v>
      </c>
      <c r="Q8" s="67">
        <v>775</v>
      </c>
      <c r="R8" s="67">
        <v>2178</v>
      </c>
      <c r="S8" s="67">
        <v>765</v>
      </c>
      <c r="T8" s="67">
        <f t="shared" si="1"/>
        <v>5386</v>
      </c>
      <c r="U8" s="79">
        <f t="shared" si="2"/>
        <v>9919</v>
      </c>
    </row>
    <row r="9" spans="1:21" x14ac:dyDescent="0.2">
      <c r="A9" s="65" t="s">
        <v>61</v>
      </c>
      <c r="B9" s="66">
        <v>175</v>
      </c>
      <c r="C9" s="67">
        <v>297</v>
      </c>
      <c r="D9" s="67">
        <v>445</v>
      </c>
      <c r="E9" s="67">
        <v>287</v>
      </c>
      <c r="F9" s="67">
        <v>741</v>
      </c>
      <c r="G9" s="67">
        <v>235</v>
      </c>
      <c r="H9" s="67">
        <v>525</v>
      </c>
      <c r="I9" s="67">
        <v>219</v>
      </c>
      <c r="J9" s="67">
        <v>425</v>
      </c>
      <c r="K9" s="67">
        <v>110</v>
      </c>
      <c r="L9" s="67">
        <v>525</v>
      </c>
      <c r="M9" s="67">
        <v>302</v>
      </c>
      <c r="N9" s="79">
        <f t="shared" si="0"/>
        <v>4286</v>
      </c>
      <c r="O9" s="79">
        <v>356</v>
      </c>
      <c r="P9" s="67">
        <v>1691</v>
      </c>
      <c r="Q9" s="67">
        <v>817</v>
      </c>
      <c r="R9" s="67">
        <v>2208</v>
      </c>
      <c r="S9" s="67">
        <v>742</v>
      </c>
      <c r="T9" s="67">
        <f t="shared" si="1"/>
        <v>5458</v>
      </c>
      <c r="U9" s="79">
        <f t="shared" si="2"/>
        <v>10100</v>
      </c>
    </row>
    <row r="10" spans="1:21" x14ac:dyDescent="0.2">
      <c r="A10" s="69" t="s">
        <v>62</v>
      </c>
      <c r="B10" s="70">
        <v>197</v>
      </c>
      <c r="C10" s="71">
        <v>292</v>
      </c>
      <c r="D10" s="71">
        <v>393</v>
      </c>
      <c r="E10" s="71">
        <v>286</v>
      </c>
      <c r="F10" s="71">
        <v>577</v>
      </c>
      <c r="G10" s="71">
        <v>155</v>
      </c>
      <c r="H10" s="71">
        <v>486</v>
      </c>
      <c r="I10" s="71">
        <v>209</v>
      </c>
      <c r="J10" s="71">
        <v>390</v>
      </c>
      <c r="K10" s="71">
        <v>127</v>
      </c>
      <c r="L10" s="71">
        <v>458</v>
      </c>
      <c r="M10" s="71">
        <v>335</v>
      </c>
      <c r="N10" s="80">
        <f t="shared" si="0"/>
        <v>3905</v>
      </c>
      <c r="O10" s="80">
        <v>369</v>
      </c>
      <c r="P10" s="71">
        <v>1726</v>
      </c>
      <c r="Q10" s="71">
        <v>832</v>
      </c>
      <c r="R10" s="71">
        <v>2132</v>
      </c>
      <c r="S10" s="71">
        <v>700</v>
      </c>
      <c r="T10" s="71">
        <f t="shared" si="1"/>
        <v>5390</v>
      </c>
      <c r="U10" s="80">
        <f t="shared" si="2"/>
        <v>9664</v>
      </c>
    </row>
    <row r="11" spans="1:21" x14ac:dyDescent="0.2">
      <c r="A11" s="65" t="s">
        <v>63</v>
      </c>
      <c r="B11" s="66">
        <v>207</v>
      </c>
      <c r="C11" s="67">
        <v>237</v>
      </c>
      <c r="D11" s="67">
        <v>418</v>
      </c>
      <c r="E11" s="67">
        <v>312</v>
      </c>
      <c r="F11" s="67">
        <v>537</v>
      </c>
      <c r="G11" s="67">
        <v>201</v>
      </c>
      <c r="H11" s="67">
        <v>468</v>
      </c>
      <c r="I11" s="67">
        <v>161</v>
      </c>
      <c r="J11" s="67">
        <v>416</v>
      </c>
      <c r="K11" s="67">
        <v>121</v>
      </c>
      <c r="L11" s="67">
        <v>465</v>
      </c>
      <c r="M11" s="67">
        <v>278</v>
      </c>
      <c r="N11" s="79">
        <f t="shared" si="0"/>
        <v>3821</v>
      </c>
      <c r="O11" s="79">
        <v>386</v>
      </c>
      <c r="P11" s="67">
        <v>1672</v>
      </c>
      <c r="Q11" s="67">
        <v>837</v>
      </c>
      <c r="R11" s="67">
        <v>2168</v>
      </c>
      <c r="S11" s="67">
        <v>816</v>
      </c>
      <c r="T11" s="67">
        <f t="shared" si="1"/>
        <v>5493</v>
      </c>
      <c r="U11" s="79">
        <f t="shared" si="2"/>
        <v>9700</v>
      </c>
    </row>
    <row r="12" spans="1:21" x14ac:dyDescent="0.2">
      <c r="A12" s="65" t="s">
        <v>64</v>
      </c>
      <c r="B12" s="66">
        <v>209</v>
      </c>
      <c r="C12" s="67">
        <v>254</v>
      </c>
      <c r="D12" s="67">
        <v>456</v>
      </c>
      <c r="E12" s="67">
        <v>322</v>
      </c>
      <c r="F12" s="67">
        <v>516</v>
      </c>
      <c r="G12" s="67">
        <v>250</v>
      </c>
      <c r="H12" s="67">
        <v>519</v>
      </c>
      <c r="I12" s="67">
        <v>167</v>
      </c>
      <c r="J12" s="67">
        <v>392</v>
      </c>
      <c r="K12" s="67">
        <v>165</v>
      </c>
      <c r="L12" s="67">
        <v>382</v>
      </c>
      <c r="M12" s="67">
        <v>326</v>
      </c>
      <c r="N12" s="79">
        <f t="shared" si="0"/>
        <v>3958</v>
      </c>
      <c r="O12" s="79">
        <v>377</v>
      </c>
      <c r="P12" s="67">
        <v>1880</v>
      </c>
      <c r="Q12" s="67">
        <v>850</v>
      </c>
      <c r="R12" s="67">
        <v>1943</v>
      </c>
      <c r="S12" s="67">
        <v>798</v>
      </c>
      <c r="T12" s="67">
        <f t="shared" si="1"/>
        <v>5471</v>
      </c>
      <c r="U12" s="79">
        <f t="shared" si="2"/>
        <v>9806</v>
      </c>
    </row>
    <row r="13" spans="1:21" x14ac:dyDescent="0.2">
      <c r="A13" s="65" t="s">
        <v>65</v>
      </c>
      <c r="B13" s="66">
        <v>274</v>
      </c>
      <c r="C13" s="67">
        <v>236</v>
      </c>
      <c r="D13" s="67">
        <v>463</v>
      </c>
      <c r="E13" s="67">
        <v>371</v>
      </c>
      <c r="F13" s="67">
        <v>551</v>
      </c>
      <c r="G13" s="67">
        <v>216</v>
      </c>
      <c r="H13" s="67">
        <v>539</v>
      </c>
      <c r="I13" s="67">
        <v>190</v>
      </c>
      <c r="J13" s="67">
        <v>434</v>
      </c>
      <c r="K13" s="67">
        <v>161</v>
      </c>
      <c r="L13" s="67">
        <v>383</v>
      </c>
      <c r="M13" s="67">
        <v>357</v>
      </c>
      <c r="N13" s="79">
        <f t="shared" si="0"/>
        <v>4175</v>
      </c>
      <c r="O13" s="79">
        <v>423</v>
      </c>
      <c r="P13" s="67">
        <v>1990</v>
      </c>
      <c r="Q13" s="67">
        <v>916</v>
      </c>
      <c r="R13" s="67">
        <v>2275</v>
      </c>
      <c r="S13" s="67">
        <v>720</v>
      </c>
      <c r="T13" s="67">
        <f t="shared" si="1"/>
        <v>5901</v>
      </c>
      <c r="U13" s="79">
        <f t="shared" si="2"/>
        <v>10499</v>
      </c>
    </row>
    <row r="14" spans="1:21" x14ac:dyDescent="0.2">
      <c r="A14" s="65" t="s">
        <v>66</v>
      </c>
      <c r="B14" s="66">
        <v>207</v>
      </c>
      <c r="C14" s="67">
        <v>257</v>
      </c>
      <c r="D14" s="67">
        <v>513</v>
      </c>
      <c r="E14" s="67">
        <v>413</v>
      </c>
      <c r="F14" s="67">
        <v>530</v>
      </c>
      <c r="G14" s="67">
        <v>213</v>
      </c>
      <c r="H14" s="67">
        <v>503</v>
      </c>
      <c r="I14" s="67">
        <v>161</v>
      </c>
      <c r="J14" s="67">
        <v>522</v>
      </c>
      <c r="K14" s="67">
        <v>174</v>
      </c>
      <c r="L14" s="67">
        <v>397</v>
      </c>
      <c r="M14" s="67">
        <v>333</v>
      </c>
      <c r="N14" s="79">
        <f t="shared" si="0"/>
        <v>4223</v>
      </c>
      <c r="O14" s="79">
        <v>508</v>
      </c>
      <c r="P14" s="67">
        <v>2167</v>
      </c>
      <c r="Q14" s="67">
        <v>933</v>
      </c>
      <c r="R14" s="67">
        <v>2230</v>
      </c>
      <c r="S14" s="67">
        <v>875</v>
      </c>
      <c r="T14" s="67">
        <f t="shared" si="1"/>
        <v>6205</v>
      </c>
      <c r="U14" s="79">
        <f t="shared" si="2"/>
        <v>10936</v>
      </c>
    </row>
    <row r="15" spans="1:21" x14ac:dyDescent="0.2">
      <c r="A15" s="69" t="s">
        <v>67</v>
      </c>
      <c r="B15" s="70">
        <v>180</v>
      </c>
      <c r="C15" s="71">
        <v>311</v>
      </c>
      <c r="D15" s="71">
        <v>529</v>
      </c>
      <c r="E15" s="71">
        <v>391</v>
      </c>
      <c r="F15" s="71">
        <v>586</v>
      </c>
      <c r="G15" s="71">
        <v>222</v>
      </c>
      <c r="H15" s="71">
        <v>536</v>
      </c>
      <c r="I15" s="71">
        <v>160</v>
      </c>
      <c r="J15" s="71">
        <v>523</v>
      </c>
      <c r="K15" s="71">
        <v>186</v>
      </c>
      <c r="L15" s="71">
        <v>401</v>
      </c>
      <c r="M15" s="71">
        <v>353</v>
      </c>
      <c r="N15" s="80">
        <f t="shared" si="0"/>
        <v>4378</v>
      </c>
      <c r="O15" s="80">
        <v>520</v>
      </c>
      <c r="P15" s="71">
        <v>2252</v>
      </c>
      <c r="Q15" s="71">
        <v>969</v>
      </c>
      <c r="R15" s="71">
        <v>2268</v>
      </c>
      <c r="S15" s="71">
        <v>901</v>
      </c>
      <c r="T15" s="71">
        <f t="shared" si="1"/>
        <v>6390</v>
      </c>
      <c r="U15" s="80">
        <f t="shared" si="2"/>
        <v>11288</v>
      </c>
    </row>
    <row r="16" spans="1:21" s="72" customFormat="1" x14ac:dyDescent="0.2">
      <c r="A16" s="65" t="s">
        <v>68</v>
      </c>
      <c r="B16" s="66">
        <v>226</v>
      </c>
      <c r="C16" s="67">
        <v>326</v>
      </c>
      <c r="D16" s="67">
        <v>586</v>
      </c>
      <c r="E16" s="67">
        <v>374</v>
      </c>
      <c r="F16" s="67">
        <v>632</v>
      </c>
      <c r="G16" s="67">
        <v>200</v>
      </c>
      <c r="H16" s="67">
        <v>533</v>
      </c>
      <c r="I16" s="67">
        <v>142</v>
      </c>
      <c r="J16" s="67">
        <v>489</v>
      </c>
      <c r="K16" s="67">
        <v>201</v>
      </c>
      <c r="L16" s="67">
        <v>374</v>
      </c>
      <c r="M16" s="67">
        <v>356</v>
      </c>
      <c r="N16" s="79">
        <f t="shared" si="0"/>
        <v>4439</v>
      </c>
      <c r="O16" s="79">
        <v>698</v>
      </c>
      <c r="P16" s="67">
        <v>2343</v>
      </c>
      <c r="Q16" s="67">
        <v>1000</v>
      </c>
      <c r="R16" s="67">
        <v>2320</v>
      </c>
      <c r="S16" s="67">
        <v>979</v>
      </c>
      <c r="T16" s="67">
        <f t="shared" si="1"/>
        <v>6642</v>
      </c>
      <c r="U16" s="79">
        <f t="shared" si="2"/>
        <v>11779</v>
      </c>
    </row>
    <row r="17" spans="1:23" s="72" customFormat="1" x14ac:dyDescent="0.2">
      <c r="A17" s="65" t="s">
        <v>69</v>
      </c>
      <c r="B17" s="66">
        <v>275</v>
      </c>
      <c r="C17" s="67">
        <v>305</v>
      </c>
      <c r="D17" s="67">
        <v>560</v>
      </c>
      <c r="E17" s="67">
        <v>384</v>
      </c>
      <c r="F17" s="67">
        <v>667</v>
      </c>
      <c r="G17" s="67">
        <v>220</v>
      </c>
      <c r="H17" s="67">
        <v>564</v>
      </c>
      <c r="I17" s="67">
        <v>166</v>
      </c>
      <c r="J17" s="67">
        <v>513</v>
      </c>
      <c r="K17" s="67">
        <v>220</v>
      </c>
      <c r="L17" s="67">
        <v>440</v>
      </c>
      <c r="M17" s="67">
        <v>345</v>
      </c>
      <c r="N17" s="79">
        <f t="shared" si="0"/>
        <v>4659</v>
      </c>
      <c r="O17" s="79">
        <v>591</v>
      </c>
      <c r="P17" s="67">
        <v>2268</v>
      </c>
      <c r="Q17" s="67">
        <v>961</v>
      </c>
      <c r="R17" s="67">
        <v>2296</v>
      </c>
      <c r="S17" s="67">
        <v>947</v>
      </c>
      <c r="T17" s="67">
        <f t="shared" si="1"/>
        <v>6472</v>
      </c>
      <c r="U17" s="79">
        <f t="shared" si="2"/>
        <v>11722</v>
      </c>
    </row>
    <row r="18" spans="1:23" s="72" customFormat="1" x14ac:dyDescent="0.2">
      <c r="A18" s="65" t="s">
        <v>70</v>
      </c>
      <c r="B18" s="66">
        <v>307</v>
      </c>
      <c r="C18" s="67">
        <v>369</v>
      </c>
      <c r="D18" s="67">
        <v>554</v>
      </c>
      <c r="E18" s="67">
        <v>405</v>
      </c>
      <c r="F18" s="67">
        <v>754</v>
      </c>
      <c r="G18" s="67">
        <v>253</v>
      </c>
      <c r="H18" s="67">
        <v>529</v>
      </c>
      <c r="I18" s="67">
        <v>170</v>
      </c>
      <c r="J18" s="67">
        <v>475</v>
      </c>
      <c r="K18" s="67">
        <v>222</v>
      </c>
      <c r="L18" s="67">
        <v>407</v>
      </c>
      <c r="M18" s="67">
        <v>359</v>
      </c>
      <c r="N18" s="79">
        <f t="shared" si="0"/>
        <v>4804</v>
      </c>
      <c r="O18" s="79">
        <v>481</v>
      </c>
      <c r="P18" s="67">
        <v>2294</v>
      </c>
      <c r="Q18" s="67">
        <v>1081</v>
      </c>
      <c r="R18" s="67">
        <v>2429</v>
      </c>
      <c r="S18" s="67">
        <v>1066</v>
      </c>
      <c r="T18" s="67">
        <f t="shared" si="1"/>
        <v>6870</v>
      </c>
      <c r="U18" s="79">
        <f t="shared" si="2"/>
        <v>12155</v>
      </c>
    </row>
    <row r="19" spans="1:23" s="72" customFormat="1" x14ac:dyDescent="0.2">
      <c r="A19" s="81" t="s">
        <v>71</v>
      </c>
      <c r="B19" s="66">
        <v>274</v>
      </c>
      <c r="C19" s="67">
        <v>410</v>
      </c>
      <c r="D19" s="67">
        <v>637</v>
      </c>
      <c r="E19" s="67">
        <v>447</v>
      </c>
      <c r="F19" s="67">
        <v>856</v>
      </c>
      <c r="G19" s="67">
        <v>261</v>
      </c>
      <c r="H19" s="67">
        <v>561</v>
      </c>
      <c r="I19" s="67">
        <v>127</v>
      </c>
      <c r="J19" s="67">
        <v>545</v>
      </c>
      <c r="K19" s="67">
        <v>230</v>
      </c>
      <c r="L19" s="67">
        <v>382</v>
      </c>
      <c r="M19" s="67">
        <v>418</v>
      </c>
      <c r="N19" s="79">
        <f t="shared" si="0"/>
        <v>5148</v>
      </c>
      <c r="O19" s="79">
        <v>483</v>
      </c>
      <c r="P19" s="67">
        <v>2334</v>
      </c>
      <c r="Q19" s="67">
        <v>1033</v>
      </c>
      <c r="R19" s="67">
        <v>2416</v>
      </c>
      <c r="S19" s="67">
        <v>984</v>
      </c>
      <c r="T19" s="67">
        <f t="shared" si="1"/>
        <v>6767</v>
      </c>
      <c r="U19" s="79">
        <f t="shared" si="2"/>
        <v>12398</v>
      </c>
    </row>
    <row r="20" spans="1:23" s="72" customFormat="1" x14ac:dyDescent="0.2">
      <c r="A20" s="69" t="s">
        <v>72</v>
      </c>
      <c r="B20" s="70">
        <v>482</v>
      </c>
      <c r="C20" s="71">
        <v>431</v>
      </c>
      <c r="D20" s="71">
        <v>667</v>
      </c>
      <c r="E20" s="71">
        <v>413</v>
      </c>
      <c r="F20" s="71">
        <v>821</v>
      </c>
      <c r="G20" s="71">
        <v>285</v>
      </c>
      <c r="H20" s="71">
        <v>781</v>
      </c>
      <c r="I20" s="71">
        <v>168</v>
      </c>
      <c r="J20" s="71">
        <v>507</v>
      </c>
      <c r="K20" s="71">
        <v>242</v>
      </c>
      <c r="L20" s="71">
        <v>398</v>
      </c>
      <c r="M20" s="71">
        <v>386</v>
      </c>
      <c r="N20" s="80">
        <f t="shared" si="0"/>
        <v>5581</v>
      </c>
      <c r="O20" s="80">
        <v>490</v>
      </c>
      <c r="P20" s="71">
        <v>2468</v>
      </c>
      <c r="Q20" s="71">
        <v>1158</v>
      </c>
      <c r="R20" s="71">
        <v>2332</v>
      </c>
      <c r="S20" s="71">
        <v>1047</v>
      </c>
      <c r="T20" s="71">
        <f t="shared" si="1"/>
        <v>7005</v>
      </c>
      <c r="U20" s="80">
        <f t="shared" si="2"/>
        <v>13076</v>
      </c>
    </row>
    <row r="21" spans="1:23" s="72" customFormat="1" x14ac:dyDescent="0.2">
      <c r="A21" s="65" t="s">
        <v>73</v>
      </c>
      <c r="B21" s="66">
        <v>414</v>
      </c>
      <c r="C21" s="67">
        <v>500</v>
      </c>
      <c r="D21" s="67">
        <v>723</v>
      </c>
      <c r="E21" s="67">
        <v>556</v>
      </c>
      <c r="F21" s="67">
        <v>964</v>
      </c>
      <c r="G21" s="67">
        <v>301</v>
      </c>
      <c r="H21" s="67">
        <v>886</v>
      </c>
      <c r="I21" s="67">
        <v>171</v>
      </c>
      <c r="J21" s="67">
        <v>568</v>
      </c>
      <c r="K21" s="67">
        <v>204</v>
      </c>
      <c r="L21" s="67">
        <v>477</v>
      </c>
      <c r="M21" s="67">
        <v>518</v>
      </c>
      <c r="N21" s="79">
        <f t="shared" si="0"/>
        <v>6282</v>
      </c>
      <c r="O21" s="79">
        <v>635</v>
      </c>
      <c r="P21" s="67">
        <v>2425</v>
      </c>
      <c r="Q21" s="67">
        <v>1157</v>
      </c>
      <c r="R21" s="67">
        <v>2470</v>
      </c>
      <c r="S21" s="67">
        <v>1140</v>
      </c>
      <c r="T21" s="67">
        <f t="shared" si="1"/>
        <v>7192</v>
      </c>
      <c r="U21" s="79">
        <f t="shared" si="2"/>
        <v>14109</v>
      </c>
    </row>
    <row r="22" spans="1:23" s="72" customFormat="1" x14ac:dyDescent="0.2">
      <c r="A22" s="65" t="s">
        <v>74</v>
      </c>
      <c r="B22" s="66">
        <v>414</v>
      </c>
      <c r="C22" s="67">
        <v>507</v>
      </c>
      <c r="D22" s="67">
        <v>771</v>
      </c>
      <c r="E22" s="67">
        <v>540</v>
      </c>
      <c r="F22" s="67">
        <v>956</v>
      </c>
      <c r="G22" s="67">
        <v>327</v>
      </c>
      <c r="H22" s="67">
        <v>1007</v>
      </c>
      <c r="I22" s="67">
        <v>186</v>
      </c>
      <c r="J22" s="67">
        <v>691</v>
      </c>
      <c r="K22" s="67">
        <v>234</v>
      </c>
      <c r="L22" s="67">
        <v>546</v>
      </c>
      <c r="M22" s="67">
        <v>563</v>
      </c>
      <c r="N22" s="79">
        <f t="shared" si="0"/>
        <v>6742</v>
      </c>
      <c r="O22" s="79">
        <v>662</v>
      </c>
      <c r="P22" s="67">
        <v>2571</v>
      </c>
      <c r="Q22" s="67">
        <v>1243</v>
      </c>
      <c r="R22" s="67">
        <v>2560</v>
      </c>
      <c r="S22" s="67">
        <v>1101</v>
      </c>
      <c r="T22" s="67">
        <f t="shared" si="1"/>
        <v>7475</v>
      </c>
      <c r="U22" s="79">
        <f t="shared" si="2"/>
        <v>14879</v>
      </c>
    </row>
    <row r="23" spans="1:23" s="72" customFormat="1" x14ac:dyDescent="0.2">
      <c r="A23" s="65" t="s">
        <v>82</v>
      </c>
      <c r="B23" s="66">
        <f>'2012-13'!$J$6</f>
        <v>563</v>
      </c>
      <c r="C23" s="67">
        <f>'2012-13'!$J$7</f>
        <v>482</v>
      </c>
      <c r="D23" s="67">
        <f>'2012-13'!$J$8</f>
        <v>798</v>
      </c>
      <c r="E23" s="67">
        <f>'2012-13'!$J$9</f>
        <v>633</v>
      </c>
      <c r="F23" s="67">
        <f>'2012-13'!$J$10</f>
        <v>926</v>
      </c>
      <c r="G23" s="67">
        <f>'2012-13'!$J$11</f>
        <v>310</v>
      </c>
      <c r="H23" s="67">
        <f>'2012-13'!$J$12</f>
        <v>1211</v>
      </c>
      <c r="I23" s="67">
        <f>'2012-13'!$J$13</f>
        <v>202</v>
      </c>
      <c r="J23" s="67">
        <f>'2012-13'!$J$14</f>
        <v>673</v>
      </c>
      <c r="K23" s="67">
        <f>'2012-13'!$J$15</f>
        <v>350</v>
      </c>
      <c r="L23" s="67">
        <f>'2012-13'!$J$16</f>
        <v>671</v>
      </c>
      <c r="M23" s="67">
        <f>'2012-13'!$J$17</f>
        <v>590</v>
      </c>
      <c r="N23" s="79">
        <f t="shared" si="0"/>
        <v>7409</v>
      </c>
      <c r="O23" s="79">
        <f>'2012-13'!$J$18</f>
        <v>600</v>
      </c>
      <c r="P23" s="67">
        <f>'2012-13'!$J$20</f>
        <v>2547</v>
      </c>
      <c r="Q23" s="67">
        <f>'2012-13'!$J$21</f>
        <v>1242</v>
      </c>
      <c r="R23" s="67">
        <f>'2012-13'!$J$22</f>
        <v>2552</v>
      </c>
      <c r="S23" s="67">
        <f>'2012-13'!$J$23</f>
        <v>1172</v>
      </c>
      <c r="T23" s="67">
        <f t="shared" si="1"/>
        <v>7513</v>
      </c>
      <c r="U23" s="79">
        <f t="shared" si="2"/>
        <v>15522</v>
      </c>
      <c r="W23" s="68"/>
    </row>
    <row r="24" spans="1:23" s="72" customFormat="1" x14ac:dyDescent="0.2">
      <c r="A24" s="65" t="s">
        <v>83</v>
      </c>
      <c r="B24" s="66">
        <f>'2013-14'!$J$6</f>
        <v>485</v>
      </c>
      <c r="C24" s="67">
        <f>'2013-14'!$J$7</f>
        <v>552</v>
      </c>
      <c r="D24" s="67">
        <f>'2013-14'!$J$8</f>
        <v>839</v>
      </c>
      <c r="E24" s="67">
        <f>'2013-14'!$J$9</f>
        <v>665</v>
      </c>
      <c r="F24" s="67">
        <f>'2013-14'!$J$10</f>
        <v>918</v>
      </c>
      <c r="G24" s="67">
        <f>'2013-14'!$J$11</f>
        <v>344</v>
      </c>
      <c r="H24" s="67">
        <f>'2013-14'!$J$12</f>
        <v>1334</v>
      </c>
      <c r="I24" s="67">
        <f>'2013-14'!$J$13</f>
        <v>226</v>
      </c>
      <c r="J24" s="67">
        <f>'2013-14'!$J$14</f>
        <v>775</v>
      </c>
      <c r="K24" s="67">
        <f>'2013-14'!$J$15</f>
        <v>398</v>
      </c>
      <c r="L24" s="67">
        <f>'2013-14'!$J$16</f>
        <v>632</v>
      </c>
      <c r="M24" s="67">
        <f>'2013-14'!$J$17</f>
        <v>581</v>
      </c>
      <c r="N24" s="79">
        <f t="shared" si="0"/>
        <v>7749</v>
      </c>
      <c r="O24" s="79">
        <f>'2013-14'!$J$19</f>
        <v>583</v>
      </c>
      <c r="P24" s="67">
        <f>'2013-14'!$J$22</f>
        <v>2599</v>
      </c>
      <c r="Q24" s="67">
        <f>'2013-14'!$J$23</f>
        <v>1146</v>
      </c>
      <c r="R24" s="67">
        <f>'2013-14'!$J$24</f>
        <v>2396</v>
      </c>
      <c r="S24" s="67">
        <f>'2013-14'!$J$25</f>
        <v>1239</v>
      </c>
      <c r="T24" s="67">
        <f t="shared" si="1"/>
        <v>7380</v>
      </c>
      <c r="U24" s="79">
        <f t="shared" si="2"/>
        <v>15712</v>
      </c>
      <c r="W24" s="67"/>
    </row>
    <row r="25" spans="1:23" s="72" customFormat="1" x14ac:dyDescent="0.2">
      <c r="A25" s="69" t="s">
        <v>84</v>
      </c>
      <c r="B25" s="70">
        <v>410</v>
      </c>
      <c r="C25" s="71">
        <v>472</v>
      </c>
      <c r="D25" s="71">
        <v>875</v>
      </c>
      <c r="E25" s="71">
        <v>605</v>
      </c>
      <c r="F25" s="71">
        <v>967</v>
      </c>
      <c r="G25" s="71">
        <v>414</v>
      </c>
      <c r="H25" s="71">
        <v>1233</v>
      </c>
      <c r="I25" s="71">
        <v>203</v>
      </c>
      <c r="J25" s="71">
        <v>705</v>
      </c>
      <c r="K25" s="71">
        <v>307</v>
      </c>
      <c r="L25" s="71">
        <v>586</v>
      </c>
      <c r="M25" s="71">
        <v>560</v>
      </c>
      <c r="N25" s="80">
        <f t="shared" si="0"/>
        <v>7337</v>
      </c>
      <c r="O25" s="80">
        <v>602</v>
      </c>
      <c r="P25" s="71">
        <v>2660</v>
      </c>
      <c r="Q25" s="71">
        <v>1116</v>
      </c>
      <c r="R25" s="71">
        <v>2428</v>
      </c>
      <c r="S25" s="71">
        <v>1116</v>
      </c>
      <c r="T25" s="71">
        <f t="shared" si="1"/>
        <v>7320</v>
      </c>
      <c r="U25" s="80">
        <f t="shared" si="2"/>
        <v>15259</v>
      </c>
      <c r="W25" s="67"/>
    </row>
    <row r="26" spans="1:23" s="72" customFormat="1" x14ac:dyDescent="0.2">
      <c r="A26" s="65" t="s">
        <v>85</v>
      </c>
      <c r="B26" s="66">
        <v>401</v>
      </c>
      <c r="C26" s="67">
        <v>481</v>
      </c>
      <c r="D26" s="67">
        <v>1020</v>
      </c>
      <c r="E26" s="67">
        <v>566</v>
      </c>
      <c r="F26" s="67">
        <v>979</v>
      </c>
      <c r="G26" s="67">
        <v>507</v>
      </c>
      <c r="H26" s="67">
        <v>1356</v>
      </c>
      <c r="I26" s="67">
        <v>242</v>
      </c>
      <c r="J26" s="67">
        <v>702</v>
      </c>
      <c r="K26" s="67">
        <v>302</v>
      </c>
      <c r="L26" s="67">
        <v>617</v>
      </c>
      <c r="M26" s="67">
        <v>554</v>
      </c>
      <c r="N26" s="79">
        <f t="shared" si="0"/>
        <v>7727</v>
      </c>
      <c r="O26" s="79">
        <v>679</v>
      </c>
      <c r="P26" s="67">
        <v>2591</v>
      </c>
      <c r="Q26" s="67">
        <v>1156</v>
      </c>
      <c r="R26" s="67">
        <v>2452</v>
      </c>
      <c r="S26" s="67">
        <v>1238</v>
      </c>
      <c r="T26" s="67">
        <f t="shared" si="1"/>
        <v>7437</v>
      </c>
      <c r="U26" s="79">
        <f t="shared" si="2"/>
        <v>15843</v>
      </c>
      <c r="W26" s="67"/>
    </row>
    <row r="27" spans="1:23" s="72" customFormat="1" x14ac:dyDescent="0.2">
      <c r="A27" s="65" t="s">
        <v>86</v>
      </c>
      <c r="B27" s="66">
        <v>433</v>
      </c>
      <c r="C27" s="67">
        <v>463</v>
      </c>
      <c r="D27" s="67">
        <v>924</v>
      </c>
      <c r="E27" s="67">
        <v>620</v>
      </c>
      <c r="F27" s="67">
        <v>869</v>
      </c>
      <c r="G27" s="67">
        <v>439</v>
      </c>
      <c r="H27" s="67">
        <v>1116</v>
      </c>
      <c r="I27" s="67">
        <v>246</v>
      </c>
      <c r="J27" s="67">
        <v>670</v>
      </c>
      <c r="K27" s="67">
        <v>275</v>
      </c>
      <c r="L27" s="67">
        <v>523</v>
      </c>
      <c r="M27" s="67">
        <v>587</v>
      </c>
      <c r="N27" s="79">
        <f t="shared" si="0"/>
        <v>7165</v>
      </c>
      <c r="O27" s="79">
        <v>593</v>
      </c>
      <c r="P27" s="67">
        <v>2727</v>
      </c>
      <c r="Q27" s="67">
        <v>1158</v>
      </c>
      <c r="R27" s="67">
        <v>2447</v>
      </c>
      <c r="S27" s="67">
        <v>1249</v>
      </c>
      <c r="T27" s="67">
        <f t="shared" si="1"/>
        <v>7581</v>
      </c>
      <c r="U27" s="79">
        <f>SUM(N27,O27,T27)</f>
        <v>15339</v>
      </c>
      <c r="W27" s="67"/>
    </row>
    <row r="28" spans="1:23" s="72" customFormat="1" x14ac:dyDescent="0.2">
      <c r="A28" s="81" t="s">
        <v>109</v>
      </c>
      <c r="B28" s="67">
        <v>427</v>
      </c>
      <c r="C28" s="67">
        <v>425</v>
      </c>
      <c r="D28" s="67">
        <v>942</v>
      </c>
      <c r="E28" s="67">
        <v>587</v>
      </c>
      <c r="F28" s="67">
        <v>774</v>
      </c>
      <c r="G28" s="67">
        <v>372</v>
      </c>
      <c r="H28" s="67">
        <v>1073</v>
      </c>
      <c r="I28" s="67">
        <v>267</v>
      </c>
      <c r="J28" s="67">
        <v>706</v>
      </c>
      <c r="K28" s="67">
        <v>257</v>
      </c>
      <c r="L28" s="67">
        <v>533</v>
      </c>
      <c r="M28" s="67">
        <v>586</v>
      </c>
      <c r="N28" s="79">
        <f t="shared" si="0"/>
        <v>6949</v>
      </c>
      <c r="O28" s="79">
        <v>578</v>
      </c>
      <c r="P28" s="67">
        <v>2563</v>
      </c>
      <c r="Q28" s="67">
        <v>1117</v>
      </c>
      <c r="R28" s="67">
        <v>2260</v>
      </c>
      <c r="S28" s="67">
        <v>1098</v>
      </c>
      <c r="T28" s="67">
        <f t="shared" si="1"/>
        <v>7038</v>
      </c>
      <c r="U28" s="79">
        <f>SUM(N28,O28,T28)</f>
        <v>14565</v>
      </c>
      <c r="W28" s="67"/>
    </row>
    <row r="29" spans="1:23" s="72" customFormat="1" x14ac:dyDescent="0.2">
      <c r="A29" s="81" t="s">
        <v>110</v>
      </c>
      <c r="B29" s="67">
        <v>452</v>
      </c>
      <c r="C29" s="67">
        <v>427</v>
      </c>
      <c r="D29" s="67">
        <v>883</v>
      </c>
      <c r="E29" s="67">
        <v>631</v>
      </c>
      <c r="F29" s="67">
        <v>871</v>
      </c>
      <c r="G29" s="67">
        <v>416</v>
      </c>
      <c r="H29" s="67">
        <v>1198</v>
      </c>
      <c r="I29" s="67">
        <v>215</v>
      </c>
      <c r="J29" s="67">
        <v>679</v>
      </c>
      <c r="K29" s="67">
        <v>260</v>
      </c>
      <c r="L29" s="67">
        <v>559</v>
      </c>
      <c r="M29" s="67">
        <v>695</v>
      </c>
      <c r="N29" s="79">
        <f t="shared" si="0"/>
        <v>7286</v>
      </c>
      <c r="O29" s="79">
        <v>634</v>
      </c>
      <c r="P29" s="67">
        <v>2821</v>
      </c>
      <c r="Q29" s="67">
        <v>1142</v>
      </c>
      <c r="R29" s="67">
        <v>2308</v>
      </c>
      <c r="S29" s="67">
        <v>1145</v>
      </c>
      <c r="T29" s="67">
        <f t="shared" si="1"/>
        <v>7416</v>
      </c>
      <c r="U29" s="79">
        <f>SUM(N29,O29,T29)</f>
        <v>15336</v>
      </c>
      <c r="W29" s="67"/>
    </row>
    <row r="30" spans="1:23" s="72" customFormat="1" x14ac:dyDescent="0.2">
      <c r="A30" s="81"/>
      <c r="B30" s="67"/>
      <c r="C30" s="67"/>
      <c r="D30" s="67"/>
      <c r="E30" s="67"/>
      <c r="F30" s="67"/>
      <c r="G30" s="67"/>
      <c r="H30" s="67"/>
      <c r="I30" s="67"/>
      <c r="J30" s="67"/>
      <c r="K30" s="67"/>
      <c r="L30" s="67"/>
      <c r="M30" s="67"/>
      <c r="N30" s="79"/>
      <c r="O30" s="79"/>
      <c r="P30" s="67"/>
      <c r="Q30" s="67"/>
      <c r="R30" s="67"/>
      <c r="S30" s="67"/>
      <c r="T30" s="67"/>
      <c r="U30" s="79"/>
    </row>
    <row r="31" spans="1:23" s="72" customFormat="1" x14ac:dyDescent="0.2">
      <c r="A31" s="78" t="s">
        <v>81</v>
      </c>
      <c r="B31" s="70"/>
      <c r="C31" s="71"/>
      <c r="D31" s="71"/>
      <c r="E31" s="71"/>
      <c r="F31" s="71"/>
      <c r="G31" s="71"/>
      <c r="H31" s="71"/>
      <c r="I31" s="71"/>
      <c r="J31" s="71"/>
      <c r="K31" s="82"/>
      <c r="L31" s="82"/>
      <c r="M31" s="82"/>
      <c r="N31" s="83"/>
      <c r="O31" s="83"/>
      <c r="P31" s="82"/>
      <c r="Q31" s="82"/>
      <c r="R31" s="82"/>
      <c r="S31" s="82"/>
      <c r="T31" s="82"/>
      <c r="U31" s="83"/>
    </row>
    <row r="32" spans="1:23" s="72" customFormat="1" x14ac:dyDescent="0.2">
      <c r="A32" s="94" t="s">
        <v>78</v>
      </c>
      <c r="B32" s="84">
        <f>B29/B28-1</f>
        <v>5.8548009367681564E-2</v>
      </c>
      <c r="C32" s="84">
        <f t="shared" ref="C32:U32" si="3">C29/C28-1</f>
        <v>4.7058823529411153E-3</v>
      </c>
      <c r="D32" s="84">
        <f t="shared" si="3"/>
        <v>-6.263269639065816E-2</v>
      </c>
      <c r="E32" s="84">
        <f t="shared" si="3"/>
        <v>7.4957410562180637E-2</v>
      </c>
      <c r="F32" s="84">
        <f t="shared" si="3"/>
        <v>0.1253229974160206</v>
      </c>
      <c r="G32" s="84">
        <f t="shared" si="3"/>
        <v>0.11827956989247301</v>
      </c>
      <c r="H32" s="84">
        <f t="shared" si="3"/>
        <v>0.11649580615097865</v>
      </c>
      <c r="I32" s="84">
        <f t="shared" si="3"/>
        <v>-0.19475655430711614</v>
      </c>
      <c r="J32" s="84">
        <f t="shared" si="3"/>
        <v>-3.82436260623229E-2</v>
      </c>
      <c r="K32" s="84">
        <f t="shared" si="3"/>
        <v>1.1673151750972721E-2</v>
      </c>
      <c r="L32" s="84">
        <f t="shared" si="3"/>
        <v>4.8780487804878092E-2</v>
      </c>
      <c r="M32" s="92">
        <f t="shared" si="3"/>
        <v>0.18600682593856654</v>
      </c>
      <c r="N32" s="93">
        <f t="shared" si="3"/>
        <v>4.8496186501654881E-2</v>
      </c>
      <c r="O32" s="93">
        <f t="shared" si="3"/>
        <v>9.6885813148788857E-2</v>
      </c>
      <c r="P32" s="84">
        <f t="shared" si="3"/>
        <v>0.10066328521264145</v>
      </c>
      <c r="Q32" s="84">
        <f t="shared" si="3"/>
        <v>2.2381378692927445E-2</v>
      </c>
      <c r="R32" s="84">
        <f t="shared" si="3"/>
        <v>2.1238938053097289E-2</v>
      </c>
      <c r="S32" s="84">
        <f t="shared" si="3"/>
        <v>4.2805100182149447E-2</v>
      </c>
      <c r="T32" s="84">
        <f t="shared" si="3"/>
        <v>5.3708439897698135E-2</v>
      </c>
      <c r="U32" s="84">
        <f t="shared" si="3"/>
        <v>5.2935118434603412E-2</v>
      </c>
    </row>
    <row r="33" spans="1:21" s="72" customFormat="1" x14ac:dyDescent="0.2">
      <c r="A33" s="81" t="s">
        <v>79</v>
      </c>
      <c r="B33" s="84">
        <f>B29/B24-1</f>
        <v>-6.8041237113402042E-2</v>
      </c>
      <c r="C33" s="84">
        <f t="shared" ref="C33:U33" si="4">C29/C24-1</f>
        <v>-0.22644927536231885</v>
      </c>
      <c r="D33" s="84">
        <f t="shared" si="4"/>
        <v>5.2443384982121533E-2</v>
      </c>
      <c r="E33" s="84">
        <f t="shared" si="4"/>
        <v>-5.1127819548872133E-2</v>
      </c>
      <c r="F33" s="84">
        <f t="shared" si="4"/>
        <v>-5.1198257080609988E-2</v>
      </c>
      <c r="G33" s="84">
        <f t="shared" si="4"/>
        <v>0.20930232558139528</v>
      </c>
      <c r="H33" s="84">
        <f t="shared" si="4"/>
        <v>-0.10194902548725637</v>
      </c>
      <c r="I33" s="84">
        <f t="shared" si="4"/>
        <v>-4.8672566371681381E-2</v>
      </c>
      <c r="J33" s="84">
        <f t="shared" si="4"/>
        <v>-0.12387096774193551</v>
      </c>
      <c r="K33" s="84">
        <f t="shared" si="4"/>
        <v>-0.34673366834170849</v>
      </c>
      <c r="L33" s="84">
        <f t="shared" si="4"/>
        <v>-0.115506329113924</v>
      </c>
      <c r="M33" s="84">
        <f t="shared" si="4"/>
        <v>0.19621342512908768</v>
      </c>
      <c r="N33" s="85">
        <f t="shared" si="4"/>
        <v>-5.974964511549874E-2</v>
      </c>
      <c r="O33" s="85">
        <f t="shared" si="4"/>
        <v>8.7478559176672466E-2</v>
      </c>
      <c r="P33" s="84">
        <f t="shared" si="4"/>
        <v>8.54174682570219E-2</v>
      </c>
      <c r="Q33" s="84">
        <f t="shared" si="4"/>
        <v>-3.4904013961605251E-3</v>
      </c>
      <c r="R33" s="84">
        <f t="shared" si="4"/>
        <v>-3.6727879799666074E-2</v>
      </c>
      <c r="S33" s="84">
        <f t="shared" si="4"/>
        <v>-7.5867635189669103E-2</v>
      </c>
      <c r="T33" s="84">
        <f t="shared" si="4"/>
        <v>4.8780487804878092E-3</v>
      </c>
      <c r="U33" s="85">
        <f t="shared" si="4"/>
        <v>-2.393075356415475E-2</v>
      </c>
    </row>
    <row r="34" spans="1:21" s="72" customFormat="1" x14ac:dyDescent="0.2">
      <c r="A34" s="81" t="s">
        <v>80</v>
      </c>
      <c r="B34" s="87">
        <f>B29/B19-1</f>
        <v>0.64963503649635035</v>
      </c>
      <c r="C34" s="87">
        <f t="shared" ref="C34:U34" si="5">C29/C19-1</f>
        <v>4.1463414634146378E-2</v>
      </c>
      <c r="D34" s="87">
        <f t="shared" si="5"/>
        <v>0.38618524332810056</v>
      </c>
      <c r="E34" s="87">
        <f t="shared" si="5"/>
        <v>0.4116331096196868</v>
      </c>
      <c r="F34" s="87">
        <f t="shared" si="5"/>
        <v>1.7523364485981352E-2</v>
      </c>
      <c r="G34" s="87">
        <f t="shared" si="5"/>
        <v>0.59386973180076619</v>
      </c>
      <c r="H34" s="87">
        <f t="shared" si="5"/>
        <v>1.1354723707664882</v>
      </c>
      <c r="I34" s="87">
        <f t="shared" si="5"/>
        <v>0.69291338582677175</v>
      </c>
      <c r="J34" s="87">
        <f t="shared" si="5"/>
        <v>0.24587155963302743</v>
      </c>
      <c r="K34" s="87">
        <f t="shared" si="5"/>
        <v>0.13043478260869557</v>
      </c>
      <c r="L34" s="87">
        <f t="shared" si="5"/>
        <v>0.46335078534031404</v>
      </c>
      <c r="M34" s="84">
        <f t="shared" si="5"/>
        <v>0.66267942583732053</v>
      </c>
      <c r="N34" s="85">
        <f t="shared" si="5"/>
        <v>0.41530691530691533</v>
      </c>
      <c r="O34" s="88">
        <f t="shared" si="5"/>
        <v>0.31262939958592129</v>
      </c>
      <c r="P34" s="84">
        <f t="shared" si="5"/>
        <v>0.20865467009425887</v>
      </c>
      <c r="Q34" s="87">
        <f t="shared" si="5"/>
        <v>0.10551790900290414</v>
      </c>
      <c r="R34" s="87">
        <f t="shared" si="5"/>
        <v>-4.4701986754966838E-2</v>
      </c>
      <c r="S34" s="87">
        <f t="shared" si="5"/>
        <v>0.16361788617886175</v>
      </c>
      <c r="T34" s="87">
        <f t="shared" si="5"/>
        <v>9.590660558593167E-2</v>
      </c>
      <c r="U34" s="89">
        <f t="shared" si="5"/>
        <v>0.23697370543636076</v>
      </c>
    </row>
    <row r="35" spans="1:21" s="72" customFormat="1" x14ac:dyDescent="0.2">
      <c r="A35" s="65" t="s">
        <v>89</v>
      </c>
      <c r="B35" s="86">
        <f>B27/B4-1</f>
        <v>1.4742857142857142</v>
      </c>
      <c r="C35" s="87">
        <f t="shared" ref="C35:T35" si="6">C27/C4-1</f>
        <v>0.31534090909090917</v>
      </c>
      <c r="D35" s="87">
        <f t="shared" si="6"/>
        <v>0.66187050359712241</v>
      </c>
      <c r="E35" s="87">
        <f t="shared" si="6"/>
        <v>1.7433628318584069</v>
      </c>
      <c r="F35" s="87">
        <f t="shared" si="6"/>
        <v>7.4165636588380712E-2</v>
      </c>
      <c r="G35" s="87">
        <f t="shared" si="6"/>
        <v>0.23661971830985906</v>
      </c>
      <c r="H35" s="87">
        <f t="shared" si="6"/>
        <v>0.82950819672131137</v>
      </c>
      <c r="I35" s="87">
        <f t="shared" si="6"/>
        <v>-4.2801556420233422E-2</v>
      </c>
      <c r="J35" s="87">
        <f t="shared" si="6"/>
        <v>0.6183574879227054</v>
      </c>
      <c r="K35" s="87">
        <f t="shared" si="6"/>
        <v>1.7777777777777777</v>
      </c>
      <c r="L35" s="87">
        <f t="shared" si="6"/>
        <v>-9.0434782608695641E-2</v>
      </c>
      <c r="M35" s="84">
        <f t="shared" si="6"/>
        <v>0.77341389728096677</v>
      </c>
      <c r="N35" s="85">
        <f t="shared" si="6"/>
        <v>0.50556839672200038</v>
      </c>
      <c r="O35" s="85">
        <f t="shared" si="6"/>
        <v>1.3815261044176705</v>
      </c>
      <c r="P35" s="84">
        <f t="shared" si="6"/>
        <v>0.39702868852459017</v>
      </c>
      <c r="Q35" s="87">
        <f t="shared" si="6"/>
        <v>0.77064220183486243</v>
      </c>
      <c r="R35" s="87">
        <f t="shared" si="6"/>
        <v>0.14452759588400377</v>
      </c>
      <c r="S35" s="87">
        <f t="shared" si="6"/>
        <v>0.62418725617685311</v>
      </c>
      <c r="T35" s="87">
        <f t="shared" si="6"/>
        <v>0.37511336840195897</v>
      </c>
      <c r="U35" s="89">
        <f>U27/U4-1</f>
        <v>0.45794126033646987</v>
      </c>
    </row>
    <row r="36" spans="1:21" s="72" customFormat="1" ht="18" customHeight="1" x14ac:dyDescent="0.2">
      <c r="A36" s="65"/>
      <c r="B36" s="86"/>
      <c r="C36" s="87"/>
      <c r="D36" s="87"/>
      <c r="E36" s="87"/>
      <c r="F36" s="87"/>
      <c r="G36" s="87"/>
      <c r="H36" s="87"/>
      <c r="I36" s="87"/>
      <c r="J36" s="87"/>
      <c r="K36" s="87"/>
      <c r="L36" s="87"/>
      <c r="M36" s="87"/>
      <c r="N36" s="89"/>
      <c r="O36" s="89"/>
      <c r="P36" s="87"/>
      <c r="Q36" s="87"/>
      <c r="R36" s="87"/>
      <c r="S36" s="87"/>
      <c r="T36" s="87"/>
      <c r="U36" s="89"/>
    </row>
    <row r="38" spans="1:21" x14ac:dyDescent="0.2">
      <c r="A38" s="133" t="s">
        <v>113</v>
      </c>
      <c r="B38" s="133"/>
      <c r="C38" s="133"/>
      <c r="D38" s="133"/>
      <c r="E38" s="133"/>
      <c r="F38" s="133"/>
      <c r="G38" s="133"/>
      <c r="H38" s="133"/>
      <c r="I38" s="133"/>
      <c r="J38" s="133"/>
    </row>
    <row r="40" spans="1:21" x14ac:dyDescent="0.2">
      <c r="A40" s="73" t="s">
        <v>17</v>
      </c>
    </row>
    <row r="41" spans="1:21" ht="52.5" customHeight="1" x14ac:dyDescent="0.2">
      <c r="A41" s="131" t="s">
        <v>35</v>
      </c>
      <c r="B41" s="131"/>
      <c r="C41" s="131"/>
      <c r="D41" s="131"/>
      <c r="E41" s="131"/>
      <c r="F41" s="131"/>
      <c r="G41" s="131"/>
      <c r="H41" s="131"/>
      <c r="I41" s="131"/>
      <c r="J41" s="131"/>
      <c r="K41" s="131"/>
      <c r="L41" s="131"/>
      <c r="M41" s="131"/>
      <c r="N41" s="131"/>
      <c r="O41" s="131"/>
      <c r="P41" s="131"/>
      <c r="Q41" s="131"/>
      <c r="R41" s="131"/>
      <c r="S41" s="131"/>
      <c r="T41" s="131"/>
      <c r="U41" s="131"/>
    </row>
    <row r="43" spans="1:21" x14ac:dyDescent="0.2">
      <c r="A43" s="64" t="s">
        <v>91</v>
      </c>
    </row>
  </sheetData>
  <mergeCells count="8">
    <mergeCell ref="A41:U41"/>
    <mergeCell ref="A1:U1"/>
    <mergeCell ref="A38:J38"/>
    <mergeCell ref="B2:N2"/>
    <mergeCell ref="O2:O3"/>
    <mergeCell ref="P2:T2"/>
    <mergeCell ref="U2:U3"/>
    <mergeCell ref="A2:A3"/>
  </mergeCells>
  <pageMargins left="0.7" right="0.7" top="0.75" bottom="0.75" header="0.3" footer="0.3"/>
  <pageSetup scale="73" orientation="landscape" horizontalDpi="1200" verticalDpi="1200" r:id="rId1"/>
  <extLst>
    <ext xmlns:x14="http://schemas.microsoft.com/office/spreadsheetml/2009/9/main" uri="{05C60535-1F16-4fd2-B633-F4F36F0B64E0}">
      <x14:sparklineGroups xmlns:xm="http://schemas.microsoft.com/office/excel/2006/main">
        <x14:sparklineGroup lineWeight="1" displayEmptyCellsAs="gap" xr2:uid="{00000000-0003-0000-1900-000000000000}">
          <x14:colorSeries theme="1"/>
          <x14:colorNegative theme="1" tint="0.249977111117893"/>
          <x14:colorAxis rgb="FF000000"/>
          <x14:colorMarkers theme="1" tint="0.249977111117893"/>
          <x14:colorFirst theme="1" tint="0.249977111117893"/>
          <x14:colorLast theme="1" tint="0.249977111117893"/>
          <x14:colorHigh theme="1" tint="0.249977111117893"/>
          <x14:colorLow theme="1" tint="0.249977111117893"/>
          <x14:sparklines>
            <x14:sparkline>
              <xm:f>'Historic Trend_through 2018-19'!B4:B29</xm:f>
              <xm:sqref>B36</xm:sqref>
            </x14:sparkline>
            <x14:sparkline>
              <xm:f>'Historic Trend_through 2018-19'!C4:C29</xm:f>
              <xm:sqref>C36</xm:sqref>
            </x14:sparkline>
            <x14:sparkline>
              <xm:f>'Historic Trend_through 2018-19'!D4:D29</xm:f>
              <xm:sqref>D36</xm:sqref>
            </x14:sparkline>
            <x14:sparkline>
              <xm:f>'Historic Trend_through 2018-19'!E4:E29</xm:f>
              <xm:sqref>E36</xm:sqref>
            </x14:sparkline>
            <x14:sparkline>
              <xm:f>'Historic Trend_through 2018-19'!F4:F29</xm:f>
              <xm:sqref>F36</xm:sqref>
            </x14:sparkline>
            <x14:sparkline>
              <xm:f>'Historic Trend_through 2018-19'!G4:G29</xm:f>
              <xm:sqref>G36</xm:sqref>
            </x14:sparkline>
            <x14:sparkline>
              <xm:f>'Historic Trend_through 2018-19'!H4:H29</xm:f>
              <xm:sqref>H36</xm:sqref>
            </x14:sparkline>
            <x14:sparkline>
              <xm:f>'Historic Trend_through 2018-19'!I4:I29</xm:f>
              <xm:sqref>I36</xm:sqref>
            </x14:sparkline>
            <x14:sparkline>
              <xm:f>'Historic Trend_through 2018-19'!J4:J29</xm:f>
              <xm:sqref>J36</xm:sqref>
            </x14:sparkline>
            <x14:sparkline>
              <xm:f>'Historic Trend_through 2018-19'!K4:K29</xm:f>
              <xm:sqref>K36</xm:sqref>
            </x14:sparkline>
            <x14:sparkline>
              <xm:f>'Historic Trend_through 2018-19'!L4:L29</xm:f>
              <xm:sqref>L36</xm:sqref>
            </x14:sparkline>
            <x14:sparkline>
              <xm:f>'Historic Trend_through 2018-19'!M4:M29</xm:f>
              <xm:sqref>M36</xm:sqref>
            </x14:sparkline>
            <x14:sparkline>
              <xm:f>'Historic Trend_through 2018-19'!N4:N29</xm:f>
              <xm:sqref>N36</xm:sqref>
            </x14:sparkline>
            <x14:sparkline>
              <xm:f>'Historic Trend_through 2018-19'!O4:O29</xm:f>
              <xm:sqref>O36</xm:sqref>
            </x14:sparkline>
            <x14:sparkline>
              <xm:f>'Historic Trend_through 2018-19'!P4:P29</xm:f>
              <xm:sqref>P36</xm:sqref>
            </x14:sparkline>
            <x14:sparkline>
              <xm:f>'Historic Trend_through 2018-19'!Q4:Q29</xm:f>
              <xm:sqref>Q36</xm:sqref>
            </x14:sparkline>
            <x14:sparkline>
              <xm:f>'Historic Trend_through 2018-19'!R4:R29</xm:f>
              <xm:sqref>R36</xm:sqref>
            </x14:sparkline>
            <x14:sparkline>
              <xm:f>'Historic Trend_through 2018-19'!S4:S29</xm:f>
              <xm:sqref>S36</xm:sqref>
            </x14:sparkline>
            <x14:sparkline>
              <xm:f>'Historic Trend_through 2018-19'!T4:T29</xm:f>
              <xm:sqref>T36</xm:sqref>
            </x14:sparkline>
            <x14:sparkline>
              <xm:f>'Historic Trend_through 2018-19'!U4:U29</xm:f>
              <xm:sqref>U36</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1"/>
  <sheetViews>
    <sheetView zoomScale="80" zoomScaleNormal="80" workbookViewId="0">
      <selection activeCell="F19" sqref="F19"/>
    </sheetView>
  </sheetViews>
  <sheetFormatPr defaultRowHeight="14.25" x14ac:dyDescent="0.2"/>
  <cols>
    <col min="1" max="1" width="40.140625" style="14" customWidth="1"/>
    <col min="2" max="10" width="11.42578125" style="14" customWidth="1"/>
    <col min="11" max="16384" width="9.140625" style="14"/>
  </cols>
  <sheetData>
    <row r="1" spans="1:10" ht="15" x14ac:dyDescent="0.25">
      <c r="A1" s="117" t="s">
        <v>52</v>
      </c>
      <c r="B1" s="117"/>
      <c r="C1" s="117"/>
      <c r="D1" s="117"/>
      <c r="E1" s="117"/>
      <c r="F1" s="117"/>
      <c r="G1" s="117"/>
      <c r="H1" s="117"/>
      <c r="I1" s="117"/>
      <c r="J1" s="117"/>
    </row>
    <row r="3" spans="1:10" x14ac:dyDescent="0.2">
      <c r="A3" s="17"/>
      <c r="B3" s="118" t="s">
        <v>12</v>
      </c>
      <c r="C3" s="118"/>
      <c r="D3" s="118"/>
      <c r="E3" s="118"/>
      <c r="F3" s="119" t="s">
        <v>13</v>
      </c>
      <c r="G3" s="118"/>
      <c r="H3" s="118"/>
      <c r="I3" s="120"/>
      <c r="J3" s="15"/>
    </row>
    <row r="4" spans="1:10" ht="38.25" x14ac:dyDescent="0.2">
      <c r="A4" s="18" t="s">
        <v>14</v>
      </c>
      <c r="B4" s="1" t="s">
        <v>0</v>
      </c>
      <c r="C4" s="1" t="s">
        <v>15</v>
      </c>
      <c r="D4" s="1" t="s">
        <v>1</v>
      </c>
      <c r="E4" s="7" t="s">
        <v>2</v>
      </c>
      <c r="F4" s="1" t="s">
        <v>3</v>
      </c>
      <c r="G4" s="1" t="s">
        <v>4</v>
      </c>
      <c r="H4" s="1" t="s">
        <v>5</v>
      </c>
      <c r="I4" s="1" t="s">
        <v>10</v>
      </c>
      <c r="J4" s="16" t="s">
        <v>6</v>
      </c>
    </row>
    <row r="5" spans="1:10" ht="17.25" customHeight="1" x14ac:dyDescent="0.2">
      <c r="A5" s="2" t="s">
        <v>7</v>
      </c>
      <c r="B5" s="8">
        <v>611</v>
      </c>
      <c r="C5" s="3">
        <v>140</v>
      </c>
      <c r="D5" s="3">
        <v>3804</v>
      </c>
      <c r="E5" s="9"/>
      <c r="F5" s="3"/>
      <c r="G5" s="3"/>
      <c r="H5" s="3"/>
      <c r="I5" s="3"/>
      <c r="J5" s="8">
        <v>4555</v>
      </c>
    </row>
    <row r="6" spans="1:10" ht="17.25" customHeight="1" x14ac:dyDescent="0.2">
      <c r="A6" s="4" t="s">
        <v>19</v>
      </c>
      <c r="B6" s="10">
        <v>21</v>
      </c>
      <c r="C6" s="5"/>
      <c r="D6" s="5">
        <v>170</v>
      </c>
      <c r="E6" s="11"/>
      <c r="F6" s="5"/>
      <c r="G6" s="5"/>
      <c r="H6" s="5"/>
      <c r="I6" s="5"/>
      <c r="J6" s="10">
        <v>191</v>
      </c>
    </row>
    <row r="7" spans="1:10" ht="17.25" customHeight="1" x14ac:dyDescent="0.2">
      <c r="A7" s="4" t="s">
        <v>20</v>
      </c>
      <c r="B7" s="10">
        <v>56</v>
      </c>
      <c r="C7" s="5">
        <v>7</v>
      </c>
      <c r="D7" s="5">
        <v>275</v>
      </c>
      <c r="E7" s="11"/>
      <c r="F7" s="5"/>
      <c r="G7" s="5"/>
      <c r="H7" s="5"/>
      <c r="I7" s="5"/>
      <c r="J7" s="10">
        <v>338</v>
      </c>
    </row>
    <row r="8" spans="1:10" ht="17.25" customHeight="1" x14ac:dyDescent="0.2">
      <c r="A8" s="4" t="s">
        <v>21</v>
      </c>
      <c r="B8" s="10">
        <v>98</v>
      </c>
      <c r="C8" s="5">
        <v>7</v>
      </c>
      <c r="D8" s="5">
        <v>388</v>
      </c>
      <c r="E8" s="11"/>
      <c r="F8" s="5"/>
      <c r="G8" s="5"/>
      <c r="H8" s="5"/>
      <c r="I8" s="5"/>
      <c r="J8" s="10">
        <v>493</v>
      </c>
    </row>
    <row r="9" spans="1:10" ht="17.25" customHeight="1" x14ac:dyDescent="0.2">
      <c r="A9" s="4" t="s">
        <v>22</v>
      </c>
      <c r="B9" s="10">
        <v>43</v>
      </c>
      <c r="C9" s="5"/>
      <c r="D9" s="5">
        <v>244</v>
      </c>
      <c r="E9" s="11"/>
      <c r="F9" s="5"/>
      <c r="G9" s="5"/>
      <c r="H9" s="5"/>
      <c r="I9" s="5"/>
      <c r="J9" s="10">
        <v>287</v>
      </c>
    </row>
    <row r="10" spans="1:10" ht="17.25" customHeight="1" x14ac:dyDescent="0.2">
      <c r="A10" s="4" t="s">
        <v>23</v>
      </c>
      <c r="B10" s="10">
        <v>69</v>
      </c>
      <c r="C10" s="5">
        <v>2</v>
      </c>
      <c r="D10" s="5">
        <v>612</v>
      </c>
      <c r="E10" s="11"/>
      <c r="F10" s="5"/>
      <c r="G10" s="5"/>
      <c r="H10" s="5"/>
      <c r="I10" s="5"/>
      <c r="J10" s="10">
        <v>683</v>
      </c>
    </row>
    <row r="11" spans="1:10" ht="17.25" customHeight="1" x14ac:dyDescent="0.2">
      <c r="A11" s="4" t="s">
        <v>24</v>
      </c>
      <c r="B11" s="10">
        <v>39</v>
      </c>
      <c r="C11" s="5"/>
      <c r="D11" s="5">
        <v>257</v>
      </c>
      <c r="E11" s="11"/>
      <c r="F11" s="5"/>
      <c r="G11" s="5"/>
      <c r="H11" s="5"/>
      <c r="I11" s="5"/>
      <c r="J11" s="10">
        <v>296</v>
      </c>
    </row>
    <row r="12" spans="1:10" ht="17.25" customHeight="1" x14ac:dyDescent="0.2">
      <c r="A12" s="4" t="s">
        <v>25</v>
      </c>
      <c r="B12" s="10">
        <v>77</v>
      </c>
      <c r="C12" s="5">
        <v>14</v>
      </c>
      <c r="D12" s="5">
        <v>459</v>
      </c>
      <c r="E12" s="11"/>
      <c r="F12" s="5"/>
      <c r="G12" s="5"/>
      <c r="H12" s="5"/>
      <c r="I12" s="5"/>
      <c r="J12" s="10">
        <v>550</v>
      </c>
    </row>
    <row r="13" spans="1:10" ht="17.25" customHeight="1" x14ac:dyDescent="0.2">
      <c r="A13" s="4" t="s">
        <v>26</v>
      </c>
      <c r="B13" s="10">
        <v>83</v>
      </c>
      <c r="C13" s="5"/>
      <c r="D13" s="5">
        <v>133</v>
      </c>
      <c r="E13" s="11"/>
      <c r="F13" s="5"/>
      <c r="G13" s="5"/>
      <c r="H13" s="5"/>
      <c r="I13" s="5"/>
      <c r="J13" s="10">
        <v>216</v>
      </c>
    </row>
    <row r="14" spans="1:10" ht="17.25" customHeight="1" x14ac:dyDescent="0.2">
      <c r="A14" s="4" t="s">
        <v>27</v>
      </c>
      <c r="B14" s="10">
        <v>44</v>
      </c>
      <c r="C14" s="5">
        <v>17</v>
      </c>
      <c r="D14" s="5">
        <v>398</v>
      </c>
      <c r="E14" s="11"/>
      <c r="F14" s="5"/>
      <c r="G14" s="5"/>
      <c r="H14" s="5"/>
      <c r="I14" s="5"/>
      <c r="J14" s="10">
        <v>459</v>
      </c>
    </row>
    <row r="15" spans="1:10" ht="17.25" customHeight="1" x14ac:dyDescent="0.2">
      <c r="A15" s="4" t="s">
        <v>28</v>
      </c>
      <c r="B15" s="10">
        <v>26</v>
      </c>
      <c r="C15" s="5">
        <v>6</v>
      </c>
      <c r="D15" s="5">
        <v>124</v>
      </c>
      <c r="E15" s="11"/>
      <c r="F15" s="5"/>
      <c r="G15" s="5"/>
      <c r="H15" s="5"/>
      <c r="I15" s="5"/>
      <c r="J15" s="10">
        <v>156</v>
      </c>
    </row>
    <row r="16" spans="1:10" ht="17.25" customHeight="1" x14ac:dyDescent="0.2">
      <c r="A16" s="4" t="s">
        <v>29</v>
      </c>
      <c r="B16" s="10">
        <v>2</v>
      </c>
      <c r="C16" s="5">
        <v>32</v>
      </c>
      <c r="D16" s="5">
        <v>475</v>
      </c>
      <c r="E16" s="11"/>
      <c r="F16" s="5"/>
      <c r="G16" s="5"/>
      <c r="H16" s="5"/>
      <c r="I16" s="5"/>
      <c r="J16" s="10">
        <v>509</v>
      </c>
    </row>
    <row r="17" spans="1:10" ht="17.25" customHeight="1" x14ac:dyDescent="0.2">
      <c r="A17" s="4" t="s">
        <v>30</v>
      </c>
      <c r="B17" s="10">
        <v>53</v>
      </c>
      <c r="C17" s="5">
        <v>55</v>
      </c>
      <c r="D17" s="5">
        <v>269</v>
      </c>
      <c r="E17" s="11"/>
      <c r="F17" s="5"/>
      <c r="G17" s="5"/>
      <c r="H17" s="5"/>
      <c r="I17" s="5"/>
      <c r="J17" s="10">
        <v>377</v>
      </c>
    </row>
    <row r="18" spans="1:10" ht="17.25" customHeight="1" x14ac:dyDescent="0.2">
      <c r="A18" s="20" t="s">
        <v>8</v>
      </c>
      <c r="B18" s="21"/>
      <c r="C18" s="22"/>
      <c r="D18" s="22">
        <v>55</v>
      </c>
      <c r="E18" s="23">
        <v>194</v>
      </c>
      <c r="F18" s="22"/>
      <c r="G18" s="22"/>
      <c r="H18" s="22"/>
      <c r="I18" s="22"/>
      <c r="J18" s="21">
        <v>249</v>
      </c>
    </row>
    <row r="19" spans="1:10" ht="17.25" customHeight="1" x14ac:dyDescent="0.2">
      <c r="A19" s="24"/>
      <c r="B19" s="12"/>
      <c r="C19" s="6"/>
      <c r="D19" s="6"/>
      <c r="E19" s="13"/>
      <c r="F19" s="6"/>
      <c r="G19" s="6"/>
      <c r="H19" s="6"/>
      <c r="I19" s="6"/>
      <c r="J19" s="12"/>
    </row>
    <row r="20" spans="1:10" ht="17.25" customHeight="1" x14ac:dyDescent="0.2">
      <c r="A20" s="2" t="s">
        <v>9</v>
      </c>
      <c r="B20" s="8"/>
      <c r="C20" s="3"/>
      <c r="D20" s="3">
        <v>40</v>
      </c>
      <c r="E20" s="9">
        <v>3949</v>
      </c>
      <c r="F20" s="3"/>
      <c r="G20" s="3">
        <v>1201</v>
      </c>
      <c r="H20" s="3">
        <v>217</v>
      </c>
      <c r="I20" s="3"/>
      <c r="J20" s="8">
        <v>5407</v>
      </c>
    </row>
    <row r="21" spans="1:10" ht="17.25" customHeight="1" x14ac:dyDescent="0.2">
      <c r="A21" s="4" t="s">
        <v>31</v>
      </c>
      <c r="B21" s="10"/>
      <c r="C21" s="5"/>
      <c r="D21" s="5"/>
      <c r="E21" s="11">
        <v>1458</v>
      </c>
      <c r="F21" s="5"/>
      <c r="G21" s="5">
        <v>360</v>
      </c>
      <c r="H21" s="5">
        <v>21</v>
      </c>
      <c r="I21" s="5"/>
      <c r="J21" s="10">
        <v>1839</v>
      </c>
    </row>
    <row r="22" spans="1:10" ht="17.25" customHeight="1" x14ac:dyDescent="0.2">
      <c r="A22" s="4" t="s">
        <v>32</v>
      </c>
      <c r="B22" s="10"/>
      <c r="C22" s="5"/>
      <c r="D22" s="5">
        <v>26</v>
      </c>
      <c r="E22" s="11">
        <v>651</v>
      </c>
      <c r="F22" s="5"/>
      <c r="G22" s="5">
        <v>56</v>
      </c>
      <c r="H22" s="5"/>
      <c r="I22" s="5"/>
      <c r="J22" s="10">
        <v>733</v>
      </c>
    </row>
    <row r="23" spans="1:10" ht="17.25" customHeight="1" x14ac:dyDescent="0.2">
      <c r="A23" s="4" t="s">
        <v>33</v>
      </c>
      <c r="B23" s="10"/>
      <c r="C23" s="5"/>
      <c r="D23" s="5">
        <v>2</v>
      </c>
      <c r="E23" s="11">
        <v>1211</v>
      </c>
      <c r="F23" s="5"/>
      <c r="G23" s="5">
        <v>625</v>
      </c>
      <c r="H23" s="5">
        <v>196</v>
      </c>
      <c r="I23" s="5"/>
      <c r="J23" s="10">
        <v>2034</v>
      </c>
    </row>
    <row r="24" spans="1:10" ht="17.25" customHeight="1" x14ac:dyDescent="0.2">
      <c r="A24" s="4" t="s">
        <v>34</v>
      </c>
      <c r="B24" s="10"/>
      <c r="C24" s="5"/>
      <c r="D24" s="5">
        <v>12</v>
      </c>
      <c r="E24" s="11">
        <v>629</v>
      </c>
      <c r="F24" s="5"/>
      <c r="G24" s="5">
        <v>160</v>
      </c>
      <c r="H24" s="5"/>
      <c r="I24" s="5"/>
      <c r="J24" s="10">
        <v>801</v>
      </c>
    </row>
    <row r="25" spans="1:10" ht="17.25" customHeight="1" x14ac:dyDescent="0.2">
      <c r="A25" s="2" t="s">
        <v>6</v>
      </c>
      <c r="B25" s="8">
        <v>611</v>
      </c>
      <c r="C25" s="3">
        <v>140</v>
      </c>
      <c r="D25" s="3">
        <v>3899</v>
      </c>
      <c r="E25" s="9">
        <v>4143</v>
      </c>
      <c r="F25" s="3"/>
      <c r="G25" s="3">
        <v>1201</v>
      </c>
      <c r="H25" s="3">
        <v>217</v>
      </c>
      <c r="I25" s="3"/>
      <c r="J25" s="8">
        <v>10211</v>
      </c>
    </row>
    <row r="27" spans="1:10" ht="29.25" customHeight="1" x14ac:dyDescent="0.2">
      <c r="A27" s="121" t="s">
        <v>47</v>
      </c>
      <c r="B27" s="121"/>
      <c r="C27" s="121"/>
      <c r="D27" s="121"/>
      <c r="E27" s="121"/>
      <c r="F27" s="121"/>
      <c r="G27" s="121"/>
      <c r="H27" s="121"/>
      <c r="I27" s="121"/>
      <c r="J27" s="121"/>
    </row>
    <row r="28" spans="1:10" x14ac:dyDescent="0.2">
      <c r="A28" s="121" t="s">
        <v>16</v>
      </c>
      <c r="B28" s="121"/>
      <c r="C28" s="121"/>
      <c r="D28" s="121"/>
      <c r="E28" s="121"/>
      <c r="F28" s="121"/>
      <c r="G28" s="121"/>
      <c r="H28" s="121"/>
      <c r="I28" s="121"/>
      <c r="J28" s="121"/>
    </row>
    <row r="30" spans="1:10" ht="15" x14ac:dyDescent="0.25">
      <c r="A30" s="19" t="s">
        <v>17</v>
      </c>
    </row>
    <row r="31" spans="1:10" ht="77.25" customHeight="1" x14ac:dyDescent="0.2">
      <c r="A31" s="116" t="s">
        <v>35</v>
      </c>
      <c r="B31" s="116"/>
      <c r="C31" s="116"/>
      <c r="D31" s="116"/>
      <c r="E31" s="116"/>
      <c r="F31" s="116"/>
      <c r="G31" s="116"/>
      <c r="H31" s="116"/>
      <c r="I31" s="116"/>
      <c r="J31" s="116"/>
    </row>
  </sheetData>
  <mergeCells count="6">
    <mergeCell ref="A31:J31"/>
    <mergeCell ref="A1:J1"/>
    <mergeCell ref="B3:E3"/>
    <mergeCell ref="F3:I3"/>
    <mergeCell ref="A27:J27"/>
    <mergeCell ref="A28:J28"/>
  </mergeCells>
  <pageMargins left="0.7" right="0.7" top="0.75" bottom="0.75" header="0.3" footer="0.3"/>
  <pageSetup scale="85" orientation="landscape" r:id="rId1"/>
  <headerFooter>
    <oddFooter>&amp;L&amp;"Arial,Regular"&amp;9Prepared by the ConnSCU Office of Policy and Research, October 29, 2012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1"/>
  <sheetViews>
    <sheetView zoomScale="80" zoomScaleNormal="80" workbookViewId="0">
      <selection activeCell="J20" sqref="J20"/>
    </sheetView>
  </sheetViews>
  <sheetFormatPr defaultRowHeight="14.25" x14ac:dyDescent="0.2"/>
  <cols>
    <col min="1" max="1" width="40.140625" style="14" customWidth="1"/>
    <col min="2" max="10" width="11.42578125" style="14" customWidth="1"/>
    <col min="11" max="16384" width="9.140625" style="14"/>
  </cols>
  <sheetData>
    <row r="1" spans="1:10" ht="15" x14ac:dyDescent="0.25">
      <c r="A1" s="117" t="s">
        <v>51</v>
      </c>
      <c r="B1" s="117"/>
      <c r="C1" s="117"/>
      <c r="D1" s="117"/>
      <c r="E1" s="117"/>
      <c r="F1" s="117"/>
      <c r="G1" s="117"/>
      <c r="H1" s="117"/>
      <c r="I1" s="117"/>
      <c r="J1" s="117"/>
    </row>
    <row r="3" spans="1:10" x14ac:dyDescent="0.2">
      <c r="A3" s="17"/>
      <c r="B3" s="118" t="s">
        <v>12</v>
      </c>
      <c r="C3" s="118"/>
      <c r="D3" s="118"/>
      <c r="E3" s="118"/>
      <c r="F3" s="119" t="s">
        <v>13</v>
      </c>
      <c r="G3" s="118"/>
      <c r="H3" s="118"/>
      <c r="I3" s="120"/>
      <c r="J3" s="15"/>
    </row>
    <row r="4" spans="1:10" ht="38.25" x14ac:dyDescent="0.2">
      <c r="A4" s="18" t="s">
        <v>14</v>
      </c>
      <c r="B4" s="1" t="s">
        <v>0</v>
      </c>
      <c r="C4" s="1" t="s">
        <v>15</v>
      </c>
      <c r="D4" s="1" t="s">
        <v>1</v>
      </c>
      <c r="E4" s="7" t="s">
        <v>2</v>
      </c>
      <c r="F4" s="1" t="s">
        <v>3</v>
      </c>
      <c r="G4" s="1" t="s">
        <v>4</v>
      </c>
      <c r="H4" s="1" t="s">
        <v>5</v>
      </c>
      <c r="I4" s="1" t="s">
        <v>10</v>
      </c>
      <c r="J4" s="16" t="s">
        <v>6</v>
      </c>
    </row>
    <row r="5" spans="1:10" ht="17.25" customHeight="1" x14ac:dyDescent="0.2">
      <c r="A5" s="2" t="s">
        <v>7</v>
      </c>
      <c r="B5" s="8">
        <v>607</v>
      </c>
      <c r="C5" s="3">
        <v>144</v>
      </c>
      <c r="D5" s="3">
        <v>3776</v>
      </c>
      <c r="E5" s="9"/>
      <c r="F5" s="3"/>
      <c r="G5" s="3"/>
      <c r="H5" s="3"/>
      <c r="I5" s="3"/>
      <c r="J5" s="8">
        <v>4527</v>
      </c>
    </row>
    <row r="6" spans="1:10" ht="17.25" customHeight="1" x14ac:dyDescent="0.2">
      <c r="A6" s="4" t="s">
        <v>19</v>
      </c>
      <c r="B6" s="10">
        <v>29</v>
      </c>
      <c r="C6" s="5"/>
      <c r="D6" s="5">
        <v>150</v>
      </c>
      <c r="E6" s="11"/>
      <c r="F6" s="5"/>
      <c r="G6" s="5"/>
      <c r="H6" s="5"/>
      <c r="I6" s="5"/>
      <c r="J6" s="10">
        <v>179</v>
      </c>
    </row>
    <row r="7" spans="1:10" ht="17.25" customHeight="1" x14ac:dyDescent="0.2">
      <c r="A7" s="4" t="s">
        <v>20</v>
      </c>
      <c r="B7" s="10">
        <v>33</v>
      </c>
      <c r="C7" s="5">
        <v>7</v>
      </c>
      <c r="D7" s="5">
        <v>265</v>
      </c>
      <c r="E7" s="11"/>
      <c r="F7" s="5"/>
      <c r="G7" s="5"/>
      <c r="H7" s="5"/>
      <c r="I7" s="5"/>
      <c r="J7" s="10">
        <v>305</v>
      </c>
    </row>
    <row r="8" spans="1:10" ht="17.25" customHeight="1" x14ac:dyDescent="0.2">
      <c r="A8" s="4" t="s">
        <v>21</v>
      </c>
      <c r="B8" s="10">
        <v>162</v>
      </c>
      <c r="C8" s="5">
        <v>6</v>
      </c>
      <c r="D8" s="5">
        <v>397</v>
      </c>
      <c r="E8" s="11"/>
      <c r="F8" s="5"/>
      <c r="G8" s="5"/>
      <c r="H8" s="5"/>
      <c r="I8" s="5"/>
      <c r="J8" s="10">
        <v>565</v>
      </c>
    </row>
    <row r="9" spans="1:10" ht="17.25" customHeight="1" x14ac:dyDescent="0.2">
      <c r="A9" s="4" t="s">
        <v>22</v>
      </c>
      <c r="B9" s="10">
        <v>33</v>
      </c>
      <c r="C9" s="5"/>
      <c r="D9" s="5">
        <v>224</v>
      </c>
      <c r="E9" s="11"/>
      <c r="F9" s="5"/>
      <c r="G9" s="5"/>
      <c r="H9" s="5"/>
      <c r="I9" s="5"/>
      <c r="J9" s="10">
        <v>257</v>
      </c>
    </row>
    <row r="10" spans="1:10" ht="17.25" customHeight="1" x14ac:dyDescent="0.2">
      <c r="A10" s="4" t="s">
        <v>23</v>
      </c>
      <c r="B10" s="10">
        <v>74</v>
      </c>
      <c r="C10" s="5">
        <v>4</v>
      </c>
      <c r="D10" s="5">
        <v>558</v>
      </c>
      <c r="E10" s="11"/>
      <c r="F10" s="5"/>
      <c r="G10" s="5"/>
      <c r="H10" s="5"/>
      <c r="I10" s="5"/>
      <c r="J10" s="10">
        <v>636</v>
      </c>
    </row>
    <row r="11" spans="1:10" ht="17.25" customHeight="1" x14ac:dyDescent="0.2">
      <c r="A11" s="4" t="s">
        <v>24</v>
      </c>
      <c r="B11" s="10">
        <v>26</v>
      </c>
      <c r="C11" s="5"/>
      <c r="D11" s="5">
        <v>249</v>
      </c>
      <c r="E11" s="11"/>
      <c r="F11" s="5"/>
      <c r="G11" s="5"/>
      <c r="H11" s="5"/>
      <c r="I11" s="5"/>
      <c r="J11" s="10">
        <v>275</v>
      </c>
    </row>
    <row r="12" spans="1:10" ht="17.25" customHeight="1" x14ac:dyDescent="0.2">
      <c r="A12" s="4" t="s">
        <v>25</v>
      </c>
      <c r="B12" s="10">
        <v>94</v>
      </c>
      <c r="C12" s="5">
        <v>29</v>
      </c>
      <c r="D12" s="5">
        <v>488</v>
      </c>
      <c r="E12" s="11"/>
      <c r="F12" s="5"/>
      <c r="G12" s="5"/>
      <c r="H12" s="5"/>
      <c r="I12" s="5"/>
      <c r="J12" s="10">
        <v>611</v>
      </c>
    </row>
    <row r="13" spans="1:10" ht="17.25" customHeight="1" x14ac:dyDescent="0.2">
      <c r="A13" s="4" t="s">
        <v>26</v>
      </c>
      <c r="B13" s="10">
        <v>79</v>
      </c>
      <c r="C13" s="5"/>
      <c r="D13" s="5">
        <v>141</v>
      </c>
      <c r="E13" s="11"/>
      <c r="F13" s="5"/>
      <c r="G13" s="5"/>
      <c r="H13" s="5"/>
      <c r="I13" s="5"/>
      <c r="J13" s="10">
        <v>220</v>
      </c>
    </row>
    <row r="14" spans="1:10" ht="17.25" customHeight="1" x14ac:dyDescent="0.2">
      <c r="A14" s="4" t="s">
        <v>27</v>
      </c>
      <c r="B14" s="10">
        <v>3</v>
      </c>
      <c r="C14" s="5">
        <v>14</v>
      </c>
      <c r="D14" s="5">
        <v>450</v>
      </c>
      <c r="E14" s="11"/>
      <c r="F14" s="5"/>
      <c r="G14" s="5"/>
      <c r="H14" s="5"/>
      <c r="I14" s="5"/>
      <c r="J14" s="10">
        <v>467</v>
      </c>
    </row>
    <row r="15" spans="1:10" ht="17.25" customHeight="1" x14ac:dyDescent="0.2">
      <c r="A15" s="4" t="s">
        <v>28</v>
      </c>
      <c r="B15" s="10">
        <v>34</v>
      </c>
      <c r="C15" s="5">
        <v>2</v>
      </c>
      <c r="D15" s="5">
        <v>114</v>
      </c>
      <c r="E15" s="11"/>
      <c r="F15" s="5"/>
      <c r="G15" s="5"/>
      <c r="H15" s="5"/>
      <c r="I15" s="5"/>
      <c r="J15" s="10">
        <v>150</v>
      </c>
    </row>
    <row r="16" spans="1:10" ht="17.25" customHeight="1" x14ac:dyDescent="0.2">
      <c r="A16" s="4" t="s">
        <v>29</v>
      </c>
      <c r="B16" s="10">
        <v>1</v>
      </c>
      <c r="C16" s="5">
        <v>37</v>
      </c>
      <c r="D16" s="5">
        <v>420</v>
      </c>
      <c r="E16" s="11"/>
      <c r="F16" s="5"/>
      <c r="G16" s="5"/>
      <c r="H16" s="5"/>
      <c r="I16" s="5"/>
      <c r="J16" s="10">
        <v>458</v>
      </c>
    </row>
    <row r="17" spans="1:10" ht="17.25" customHeight="1" x14ac:dyDescent="0.2">
      <c r="A17" s="4" t="s">
        <v>30</v>
      </c>
      <c r="B17" s="10">
        <v>39</v>
      </c>
      <c r="C17" s="5">
        <v>45</v>
      </c>
      <c r="D17" s="5">
        <v>320</v>
      </c>
      <c r="E17" s="11"/>
      <c r="F17" s="5"/>
      <c r="G17" s="5"/>
      <c r="H17" s="5"/>
      <c r="I17" s="5"/>
      <c r="J17" s="10">
        <v>404</v>
      </c>
    </row>
    <row r="18" spans="1:10" ht="17.25" customHeight="1" x14ac:dyDescent="0.2">
      <c r="A18" s="20" t="s">
        <v>8</v>
      </c>
      <c r="B18" s="21"/>
      <c r="C18" s="22"/>
      <c r="D18" s="22">
        <v>59</v>
      </c>
      <c r="E18" s="23">
        <v>262</v>
      </c>
      <c r="F18" s="22"/>
      <c r="G18" s="22"/>
      <c r="H18" s="22"/>
      <c r="I18" s="22"/>
      <c r="J18" s="21">
        <v>321</v>
      </c>
    </row>
    <row r="19" spans="1:10" ht="17.25" customHeight="1" x14ac:dyDescent="0.2">
      <c r="A19" s="24"/>
      <c r="B19" s="12"/>
      <c r="C19" s="6"/>
      <c r="D19" s="6"/>
      <c r="E19" s="13"/>
      <c r="F19" s="6"/>
      <c r="G19" s="6"/>
      <c r="H19" s="6"/>
      <c r="I19" s="6"/>
      <c r="J19" s="12"/>
    </row>
    <row r="20" spans="1:10" ht="17.25" customHeight="1" x14ac:dyDescent="0.2">
      <c r="A20" s="2" t="s">
        <v>9</v>
      </c>
      <c r="B20" s="8"/>
      <c r="C20" s="3"/>
      <c r="D20" s="3">
        <v>29</v>
      </c>
      <c r="E20" s="9">
        <v>3841</v>
      </c>
      <c r="F20" s="3"/>
      <c r="G20" s="3">
        <v>1369</v>
      </c>
      <c r="H20" s="3">
        <v>216</v>
      </c>
      <c r="I20" s="3"/>
      <c r="J20" s="8">
        <v>5455</v>
      </c>
    </row>
    <row r="21" spans="1:10" ht="17.25" customHeight="1" x14ac:dyDescent="0.2">
      <c r="A21" s="4" t="s">
        <v>31</v>
      </c>
      <c r="B21" s="10"/>
      <c r="C21" s="5"/>
      <c r="D21" s="5"/>
      <c r="E21" s="11">
        <v>1388</v>
      </c>
      <c r="F21" s="5"/>
      <c r="G21" s="5">
        <v>325</v>
      </c>
      <c r="H21" s="5">
        <v>23</v>
      </c>
      <c r="I21" s="5"/>
      <c r="J21" s="10">
        <v>1736</v>
      </c>
    </row>
    <row r="22" spans="1:10" ht="17.25" customHeight="1" x14ac:dyDescent="0.2">
      <c r="A22" s="4" t="s">
        <v>32</v>
      </c>
      <c r="B22" s="10"/>
      <c r="C22" s="5"/>
      <c r="D22" s="5">
        <v>18</v>
      </c>
      <c r="E22" s="11">
        <v>751</v>
      </c>
      <c r="F22" s="5"/>
      <c r="G22" s="5">
        <v>62</v>
      </c>
      <c r="H22" s="5"/>
      <c r="I22" s="5"/>
      <c r="J22" s="10">
        <v>831</v>
      </c>
    </row>
    <row r="23" spans="1:10" ht="17.25" customHeight="1" x14ac:dyDescent="0.2">
      <c r="A23" s="4" t="s">
        <v>33</v>
      </c>
      <c r="B23" s="10"/>
      <c r="C23" s="5"/>
      <c r="D23" s="5">
        <v>3</v>
      </c>
      <c r="E23" s="11">
        <v>1162</v>
      </c>
      <c r="F23" s="5"/>
      <c r="G23" s="5">
        <v>776</v>
      </c>
      <c r="H23" s="5">
        <v>193</v>
      </c>
      <c r="I23" s="5"/>
      <c r="J23" s="10">
        <v>2134</v>
      </c>
    </row>
    <row r="24" spans="1:10" ht="17.25" customHeight="1" x14ac:dyDescent="0.2">
      <c r="A24" s="4" t="s">
        <v>34</v>
      </c>
      <c r="B24" s="10"/>
      <c r="C24" s="5"/>
      <c r="D24" s="5">
        <v>8</v>
      </c>
      <c r="E24" s="11">
        <v>540</v>
      </c>
      <c r="F24" s="5"/>
      <c r="G24" s="5">
        <v>206</v>
      </c>
      <c r="H24" s="5"/>
      <c r="I24" s="5"/>
      <c r="J24" s="10">
        <v>754</v>
      </c>
    </row>
    <row r="25" spans="1:10" ht="17.25" customHeight="1" x14ac:dyDescent="0.2">
      <c r="A25" s="2" t="s">
        <v>6</v>
      </c>
      <c r="B25" s="8">
        <v>607</v>
      </c>
      <c r="C25" s="3">
        <v>144</v>
      </c>
      <c r="D25" s="3">
        <v>3864</v>
      </c>
      <c r="E25" s="9">
        <v>4103</v>
      </c>
      <c r="F25" s="3"/>
      <c r="G25" s="3">
        <v>1369</v>
      </c>
      <c r="H25" s="3">
        <v>216</v>
      </c>
      <c r="I25" s="3"/>
      <c r="J25" s="8">
        <v>10303</v>
      </c>
    </row>
    <row r="27" spans="1:10" ht="29.25" customHeight="1" x14ac:dyDescent="0.2">
      <c r="A27" s="121" t="s">
        <v>47</v>
      </c>
      <c r="B27" s="121"/>
      <c r="C27" s="121"/>
      <c r="D27" s="121"/>
      <c r="E27" s="121"/>
      <c r="F27" s="121"/>
      <c r="G27" s="121"/>
      <c r="H27" s="121"/>
      <c r="I27" s="121"/>
      <c r="J27" s="121"/>
    </row>
    <row r="28" spans="1:10" x14ac:dyDescent="0.2">
      <c r="A28" s="121" t="s">
        <v>16</v>
      </c>
      <c r="B28" s="121"/>
      <c r="C28" s="121"/>
      <c r="D28" s="121"/>
      <c r="E28" s="121"/>
      <c r="F28" s="121"/>
      <c r="G28" s="121"/>
      <c r="H28" s="121"/>
      <c r="I28" s="121"/>
      <c r="J28" s="121"/>
    </row>
    <row r="30" spans="1:10" ht="15" x14ac:dyDescent="0.25">
      <c r="A30" s="19" t="s">
        <v>17</v>
      </c>
    </row>
    <row r="31" spans="1:10" ht="77.25" customHeight="1" x14ac:dyDescent="0.2">
      <c r="A31" s="116" t="s">
        <v>35</v>
      </c>
      <c r="B31" s="116"/>
      <c r="C31" s="116"/>
      <c r="D31" s="116"/>
      <c r="E31" s="116"/>
      <c r="F31" s="116"/>
      <c r="G31" s="116"/>
      <c r="H31" s="116"/>
      <c r="I31" s="116"/>
      <c r="J31" s="116"/>
    </row>
  </sheetData>
  <mergeCells count="6">
    <mergeCell ref="A31:J31"/>
    <mergeCell ref="A1:J1"/>
    <mergeCell ref="B3:E3"/>
    <mergeCell ref="F3:I3"/>
    <mergeCell ref="A27:J27"/>
    <mergeCell ref="A28:J28"/>
  </mergeCells>
  <pageMargins left="0.7" right="0.7" top="0.75" bottom="0.75" header="0.3" footer="0.3"/>
  <pageSetup scale="85" orientation="landscape" r:id="rId1"/>
  <headerFooter>
    <oddFooter>&amp;L&amp;"Arial,Regular"&amp;9Prepared by the ConnSCU Office of Policy and Research, October 29, 2012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1"/>
  <sheetViews>
    <sheetView zoomScale="80" zoomScaleNormal="80" workbookViewId="0">
      <selection activeCell="A2" sqref="A2"/>
    </sheetView>
  </sheetViews>
  <sheetFormatPr defaultRowHeight="14.25" x14ac:dyDescent="0.2"/>
  <cols>
    <col min="1" max="1" width="40.140625" style="14" customWidth="1"/>
    <col min="2" max="10" width="11.42578125" style="14" customWidth="1"/>
    <col min="11" max="16384" width="9.140625" style="14"/>
  </cols>
  <sheetData>
    <row r="1" spans="1:10" ht="15" x14ac:dyDescent="0.25">
      <c r="A1" s="117" t="s">
        <v>50</v>
      </c>
      <c r="B1" s="117"/>
      <c r="C1" s="117"/>
      <c r="D1" s="117"/>
      <c r="E1" s="117"/>
      <c r="F1" s="117"/>
      <c r="G1" s="117"/>
      <c r="H1" s="117"/>
      <c r="I1" s="117"/>
      <c r="J1" s="117"/>
    </row>
    <row r="3" spans="1:10" x14ac:dyDescent="0.2">
      <c r="A3" s="17"/>
      <c r="B3" s="118" t="s">
        <v>12</v>
      </c>
      <c r="C3" s="118"/>
      <c r="D3" s="118"/>
      <c r="E3" s="118"/>
      <c r="F3" s="119" t="s">
        <v>13</v>
      </c>
      <c r="G3" s="118"/>
      <c r="H3" s="118"/>
      <c r="I3" s="120"/>
      <c r="J3" s="15"/>
    </row>
    <row r="4" spans="1:10" ht="38.25" x14ac:dyDescent="0.2">
      <c r="A4" s="18" t="s">
        <v>14</v>
      </c>
      <c r="B4" s="1" t="s">
        <v>0</v>
      </c>
      <c r="C4" s="1" t="s">
        <v>15</v>
      </c>
      <c r="D4" s="1" t="s">
        <v>1</v>
      </c>
      <c r="E4" s="7" t="s">
        <v>2</v>
      </c>
      <c r="F4" s="1" t="s">
        <v>3</v>
      </c>
      <c r="G4" s="1" t="s">
        <v>4</v>
      </c>
      <c r="H4" s="1" t="s">
        <v>5</v>
      </c>
      <c r="I4" s="1" t="s">
        <v>10</v>
      </c>
      <c r="J4" s="16" t="s">
        <v>6</v>
      </c>
    </row>
    <row r="5" spans="1:10" ht="17.25" customHeight="1" x14ac:dyDescent="0.2">
      <c r="A5" s="2" t="s">
        <v>7</v>
      </c>
      <c r="B5" s="8">
        <v>603</v>
      </c>
      <c r="C5" s="3">
        <v>119</v>
      </c>
      <c r="D5" s="3">
        <v>3437</v>
      </c>
      <c r="E5" s="9"/>
      <c r="F5" s="3"/>
      <c r="G5" s="3"/>
      <c r="H5" s="3"/>
      <c r="I5" s="3"/>
      <c r="J5" s="8">
        <v>4159</v>
      </c>
    </row>
    <row r="6" spans="1:10" ht="17.25" customHeight="1" x14ac:dyDescent="0.2">
      <c r="A6" s="4" t="s">
        <v>19</v>
      </c>
      <c r="B6" s="10">
        <v>40</v>
      </c>
      <c r="C6" s="5"/>
      <c r="D6" s="5">
        <v>136</v>
      </c>
      <c r="E6" s="11"/>
      <c r="F6" s="5"/>
      <c r="G6" s="5"/>
      <c r="H6" s="5"/>
      <c r="I6" s="5"/>
      <c r="J6" s="10">
        <v>176</v>
      </c>
    </row>
    <row r="7" spans="1:10" ht="17.25" customHeight="1" x14ac:dyDescent="0.2">
      <c r="A7" s="4" t="s">
        <v>20</v>
      </c>
      <c r="B7" s="10">
        <v>41</v>
      </c>
      <c r="C7" s="5">
        <v>2</v>
      </c>
      <c r="D7" s="5">
        <v>238</v>
      </c>
      <c r="E7" s="11"/>
      <c r="F7" s="5"/>
      <c r="G7" s="5"/>
      <c r="H7" s="5"/>
      <c r="I7" s="5"/>
      <c r="J7" s="10">
        <v>281</v>
      </c>
    </row>
    <row r="8" spans="1:10" ht="17.25" customHeight="1" x14ac:dyDescent="0.2">
      <c r="A8" s="4" t="s">
        <v>21</v>
      </c>
      <c r="B8" s="10">
        <v>89</v>
      </c>
      <c r="C8" s="5"/>
      <c r="D8" s="5">
        <v>342</v>
      </c>
      <c r="E8" s="11"/>
      <c r="F8" s="5"/>
      <c r="G8" s="5"/>
      <c r="H8" s="5"/>
      <c r="I8" s="5"/>
      <c r="J8" s="10">
        <v>431</v>
      </c>
    </row>
    <row r="9" spans="1:10" ht="17.25" customHeight="1" x14ac:dyDescent="0.2">
      <c r="A9" s="4" t="s">
        <v>22</v>
      </c>
      <c r="B9" s="10">
        <v>31</v>
      </c>
      <c r="C9" s="5"/>
      <c r="D9" s="5">
        <v>211</v>
      </c>
      <c r="E9" s="11"/>
      <c r="F9" s="5"/>
      <c r="G9" s="5"/>
      <c r="H9" s="5"/>
      <c r="I9" s="5"/>
      <c r="J9" s="10">
        <v>242</v>
      </c>
    </row>
    <row r="10" spans="1:10" ht="17.25" customHeight="1" x14ac:dyDescent="0.2">
      <c r="A10" s="4" t="s">
        <v>23</v>
      </c>
      <c r="B10" s="10">
        <v>92</v>
      </c>
      <c r="C10" s="5">
        <v>2</v>
      </c>
      <c r="D10" s="5">
        <v>498</v>
      </c>
      <c r="E10" s="11"/>
      <c r="F10" s="5"/>
      <c r="G10" s="5"/>
      <c r="H10" s="5"/>
      <c r="I10" s="5"/>
      <c r="J10" s="10">
        <v>592</v>
      </c>
    </row>
    <row r="11" spans="1:10" ht="17.25" customHeight="1" x14ac:dyDescent="0.2">
      <c r="A11" s="4" t="s">
        <v>24</v>
      </c>
      <c r="B11" s="10">
        <v>30</v>
      </c>
      <c r="C11" s="5"/>
      <c r="D11" s="5">
        <v>245</v>
      </c>
      <c r="E11" s="11"/>
      <c r="F11" s="5"/>
      <c r="G11" s="5"/>
      <c r="H11" s="5"/>
      <c r="I11" s="5"/>
      <c r="J11" s="10">
        <v>275</v>
      </c>
    </row>
    <row r="12" spans="1:10" ht="17.25" customHeight="1" x14ac:dyDescent="0.2">
      <c r="A12" s="4" t="s">
        <v>25</v>
      </c>
      <c r="B12" s="10">
        <v>87</v>
      </c>
      <c r="C12" s="5">
        <v>8</v>
      </c>
      <c r="D12" s="5">
        <v>472</v>
      </c>
      <c r="E12" s="11"/>
      <c r="F12" s="5"/>
      <c r="G12" s="5"/>
      <c r="H12" s="5"/>
      <c r="I12" s="5"/>
      <c r="J12" s="10">
        <v>567</v>
      </c>
    </row>
    <row r="13" spans="1:10" ht="17.25" customHeight="1" x14ac:dyDescent="0.2">
      <c r="A13" s="4" t="s">
        <v>26</v>
      </c>
      <c r="B13" s="10">
        <v>77</v>
      </c>
      <c r="C13" s="5">
        <v>1</v>
      </c>
      <c r="D13" s="5">
        <v>150</v>
      </c>
      <c r="E13" s="11"/>
      <c r="F13" s="5"/>
      <c r="G13" s="5"/>
      <c r="H13" s="5"/>
      <c r="I13" s="5"/>
      <c r="J13" s="10">
        <v>228</v>
      </c>
    </row>
    <row r="14" spans="1:10" ht="17.25" customHeight="1" x14ac:dyDescent="0.2">
      <c r="A14" s="4" t="s">
        <v>27</v>
      </c>
      <c r="B14" s="10">
        <v>9</v>
      </c>
      <c r="C14" s="5">
        <v>14</v>
      </c>
      <c r="D14" s="5">
        <v>394</v>
      </c>
      <c r="E14" s="11"/>
      <c r="F14" s="5"/>
      <c r="G14" s="5"/>
      <c r="H14" s="5"/>
      <c r="I14" s="5"/>
      <c r="J14" s="10">
        <v>417</v>
      </c>
    </row>
    <row r="15" spans="1:10" ht="17.25" customHeight="1" x14ac:dyDescent="0.2">
      <c r="A15" s="4" t="s">
        <v>28</v>
      </c>
      <c r="B15" s="10">
        <v>36</v>
      </c>
      <c r="C15" s="5">
        <v>1</v>
      </c>
      <c r="D15" s="5">
        <v>116</v>
      </c>
      <c r="E15" s="11"/>
      <c r="F15" s="5"/>
      <c r="G15" s="5"/>
      <c r="H15" s="5"/>
      <c r="I15" s="5"/>
      <c r="J15" s="10">
        <v>153</v>
      </c>
    </row>
    <row r="16" spans="1:10" ht="17.25" customHeight="1" x14ac:dyDescent="0.2">
      <c r="A16" s="4" t="s">
        <v>29</v>
      </c>
      <c r="B16" s="10">
        <v>7</v>
      </c>
      <c r="C16" s="5">
        <v>38</v>
      </c>
      <c r="D16" s="5">
        <v>386</v>
      </c>
      <c r="E16" s="11"/>
      <c r="F16" s="5"/>
      <c r="G16" s="5"/>
      <c r="H16" s="5"/>
      <c r="I16" s="5"/>
      <c r="J16" s="10">
        <v>431</v>
      </c>
    </row>
    <row r="17" spans="1:10" ht="17.25" customHeight="1" x14ac:dyDescent="0.2">
      <c r="A17" s="4" t="s">
        <v>30</v>
      </c>
      <c r="B17" s="10">
        <v>64</v>
      </c>
      <c r="C17" s="5">
        <v>53</v>
      </c>
      <c r="D17" s="5">
        <v>249</v>
      </c>
      <c r="E17" s="11"/>
      <c r="F17" s="5"/>
      <c r="G17" s="5"/>
      <c r="H17" s="5"/>
      <c r="I17" s="5"/>
      <c r="J17" s="10">
        <v>366</v>
      </c>
    </row>
    <row r="18" spans="1:10" ht="17.25" customHeight="1" x14ac:dyDescent="0.2">
      <c r="A18" s="20" t="s">
        <v>8</v>
      </c>
      <c r="B18" s="21"/>
      <c r="C18" s="22"/>
      <c r="D18" s="22">
        <v>69</v>
      </c>
      <c r="E18" s="23">
        <v>305</v>
      </c>
      <c r="F18" s="22"/>
      <c r="G18" s="22"/>
      <c r="H18" s="22"/>
      <c r="I18" s="22"/>
      <c r="J18" s="21">
        <v>374</v>
      </c>
    </row>
    <row r="19" spans="1:10" ht="17.25" customHeight="1" x14ac:dyDescent="0.2">
      <c r="A19" s="24"/>
      <c r="B19" s="12"/>
      <c r="C19" s="6"/>
      <c r="D19" s="6"/>
      <c r="E19" s="13"/>
      <c r="F19" s="6"/>
      <c r="G19" s="6"/>
      <c r="H19" s="6"/>
      <c r="I19" s="6"/>
      <c r="J19" s="12"/>
    </row>
    <row r="20" spans="1:10" ht="17.25" customHeight="1" x14ac:dyDescent="0.2">
      <c r="A20" s="2" t="s">
        <v>9</v>
      </c>
      <c r="B20" s="8"/>
      <c r="C20" s="3"/>
      <c r="D20" s="3">
        <v>28</v>
      </c>
      <c r="E20" s="9">
        <v>3781</v>
      </c>
      <c r="F20" s="3"/>
      <c r="G20" s="3">
        <v>1352</v>
      </c>
      <c r="H20" s="3">
        <v>225</v>
      </c>
      <c r="I20" s="3"/>
      <c r="J20" s="8">
        <v>5386</v>
      </c>
    </row>
    <row r="21" spans="1:10" ht="17.25" customHeight="1" x14ac:dyDescent="0.2">
      <c r="A21" s="4" t="s">
        <v>31</v>
      </c>
      <c r="B21" s="10"/>
      <c r="C21" s="5"/>
      <c r="D21" s="5"/>
      <c r="E21" s="11">
        <v>1291</v>
      </c>
      <c r="F21" s="5"/>
      <c r="G21" s="5">
        <v>347</v>
      </c>
      <c r="H21" s="5">
        <v>30</v>
      </c>
      <c r="I21" s="5"/>
      <c r="J21" s="10">
        <v>1668</v>
      </c>
    </row>
    <row r="22" spans="1:10" ht="17.25" customHeight="1" x14ac:dyDescent="0.2">
      <c r="A22" s="4" t="s">
        <v>32</v>
      </c>
      <c r="B22" s="10"/>
      <c r="C22" s="5"/>
      <c r="D22" s="5">
        <v>17</v>
      </c>
      <c r="E22" s="11">
        <v>709</v>
      </c>
      <c r="F22" s="5"/>
      <c r="G22" s="5">
        <v>49</v>
      </c>
      <c r="H22" s="5"/>
      <c r="I22" s="5"/>
      <c r="J22" s="10">
        <v>775</v>
      </c>
    </row>
    <row r="23" spans="1:10" ht="17.25" customHeight="1" x14ac:dyDescent="0.2">
      <c r="A23" s="4" t="s">
        <v>33</v>
      </c>
      <c r="B23" s="10"/>
      <c r="C23" s="5"/>
      <c r="D23" s="5">
        <v>3</v>
      </c>
      <c r="E23" s="11">
        <v>1195</v>
      </c>
      <c r="F23" s="5"/>
      <c r="G23" s="5">
        <v>785</v>
      </c>
      <c r="H23" s="5">
        <v>195</v>
      </c>
      <c r="I23" s="5"/>
      <c r="J23" s="10">
        <v>2178</v>
      </c>
    </row>
    <row r="24" spans="1:10" ht="17.25" customHeight="1" x14ac:dyDescent="0.2">
      <c r="A24" s="4" t="s">
        <v>34</v>
      </c>
      <c r="B24" s="10"/>
      <c r="C24" s="5"/>
      <c r="D24" s="5">
        <v>8</v>
      </c>
      <c r="E24" s="11">
        <v>586</v>
      </c>
      <c r="F24" s="5"/>
      <c r="G24" s="5">
        <v>171</v>
      </c>
      <c r="H24" s="5"/>
      <c r="I24" s="5"/>
      <c r="J24" s="10">
        <v>765</v>
      </c>
    </row>
    <row r="25" spans="1:10" ht="17.25" customHeight="1" x14ac:dyDescent="0.2">
      <c r="A25" s="2" t="s">
        <v>6</v>
      </c>
      <c r="B25" s="8">
        <v>603</v>
      </c>
      <c r="C25" s="3">
        <v>119</v>
      </c>
      <c r="D25" s="3">
        <v>3534</v>
      </c>
      <c r="E25" s="9">
        <v>4086</v>
      </c>
      <c r="F25" s="3"/>
      <c r="G25" s="3">
        <v>1352</v>
      </c>
      <c r="H25" s="3">
        <v>225</v>
      </c>
      <c r="I25" s="3"/>
      <c r="J25" s="8">
        <v>9919</v>
      </c>
    </row>
    <row r="27" spans="1:10" ht="29.25" customHeight="1" x14ac:dyDescent="0.2">
      <c r="A27" s="121" t="s">
        <v>47</v>
      </c>
      <c r="B27" s="121"/>
      <c r="C27" s="121"/>
      <c r="D27" s="121"/>
      <c r="E27" s="121"/>
      <c r="F27" s="121"/>
      <c r="G27" s="121"/>
      <c r="H27" s="121"/>
      <c r="I27" s="121"/>
      <c r="J27" s="121"/>
    </row>
    <row r="28" spans="1:10" x14ac:dyDescent="0.2">
      <c r="A28" s="121" t="s">
        <v>16</v>
      </c>
      <c r="B28" s="121"/>
      <c r="C28" s="121"/>
      <c r="D28" s="121"/>
      <c r="E28" s="121"/>
      <c r="F28" s="121"/>
      <c r="G28" s="121"/>
      <c r="H28" s="121"/>
      <c r="I28" s="121"/>
      <c r="J28" s="121"/>
    </row>
    <row r="30" spans="1:10" ht="15" x14ac:dyDescent="0.25">
      <c r="A30" s="19" t="s">
        <v>17</v>
      </c>
    </row>
    <row r="31" spans="1:10" ht="77.25" customHeight="1" x14ac:dyDescent="0.2">
      <c r="A31" s="116" t="s">
        <v>35</v>
      </c>
      <c r="B31" s="116"/>
      <c r="C31" s="116"/>
      <c r="D31" s="116"/>
      <c r="E31" s="116"/>
      <c r="F31" s="116"/>
      <c r="G31" s="116"/>
      <c r="H31" s="116"/>
      <c r="I31" s="116"/>
      <c r="J31" s="116"/>
    </row>
  </sheetData>
  <mergeCells count="6">
    <mergeCell ref="A31:J31"/>
    <mergeCell ref="A1:J1"/>
    <mergeCell ref="B3:E3"/>
    <mergeCell ref="F3:I3"/>
    <mergeCell ref="A27:J27"/>
    <mergeCell ref="A28:J28"/>
  </mergeCells>
  <pageMargins left="0.7" right="0.7" top="0.75" bottom="0.75" header="0.3" footer="0.3"/>
  <pageSetup scale="85" orientation="landscape" r:id="rId1"/>
  <headerFooter>
    <oddFooter>&amp;L&amp;"Arial,Regular"&amp;9Prepared by the ConnSCU Office of Policy and Research, October 29, 2012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1"/>
  <sheetViews>
    <sheetView zoomScale="80" zoomScaleNormal="80" workbookViewId="0">
      <selection activeCell="A2" sqref="A2"/>
    </sheetView>
  </sheetViews>
  <sheetFormatPr defaultRowHeight="14.25" x14ac:dyDescent="0.2"/>
  <cols>
    <col min="1" max="1" width="40.140625" style="14" customWidth="1"/>
    <col min="2" max="10" width="11.42578125" style="14" customWidth="1"/>
    <col min="11" max="16384" width="9.140625" style="14"/>
  </cols>
  <sheetData>
    <row r="1" spans="1:10" ht="15" x14ac:dyDescent="0.25">
      <c r="A1" s="117" t="s">
        <v>49</v>
      </c>
      <c r="B1" s="117"/>
      <c r="C1" s="117"/>
      <c r="D1" s="117"/>
      <c r="E1" s="117"/>
      <c r="F1" s="117"/>
      <c r="G1" s="117"/>
      <c r="H1" s="117"/>
      <c r="I1" s="117"/>
      <c r="J1" s="117"/>
    </row>
    <row r="3" spans="1:10" x14ac:dyDescent="0.2">
      <c r="A3" s="17"/>
      <c r="B3" s="118" t="s">
        <v>12</v>
      </c>
      <c r="C3" s="118"/>
      <c r="D3" s="118"/>
      <c r="E3" s="118"/>
      <c r="F3" s="119" t="s">
        <v>13</v>
      </c>
      <c r="G3" s="118"/>
      <c r="H3" s="118"/>
      <c r="I3" s="120"/>
      <c r="J3" s="15"/>
    </row>
    <row r="4" spans="1:10" ht="38.25" x14ac:dyDescent="0.2">
      <c r="A4" s="18" t="s">
        <v>14</v>
      </c>
      <c r="B4" s="1" t="s">
        <v>0</v>
      </c>
      <c r="C4" s="1" t="s">
        <v>15</v>
      </c>
      <c r="D4" s="1" t="s">
        <v>1</v>
      </c>
      <c r="E4" s="7" t="s">
        <v>2</v>
      </c>
      <c r="F4" s="1" t="s">
        <v>3</v>
      </c>
      <c r="G4" s="1" t="s">
        <v>4</v>
      </c>
      <c r="H4" s="1" t="s">
        <v>5</v>
      </c>
      <c r="I4" s="1" t="s">
        <v>10</v>
      </c>
      <c r="J4" s="16" t="s">
        <v>6</v>
      </c>
    </row>
    <row r="5" spans="1:10" ht="17.25" customHeight="1" x14ac:dyDescent="0.2">
      <c r="A5" s="2" t="s">
        <v>7</v>
      </c>
      <c r="B5" s="8">
        <v>585</v>
      </c>
      <c r="C5" s="3">
        <v>95</v>
      </c>
      <c r="D5" s="3">
        <v>3606</v>
      </c>
      <c r="E5" s="9"/>
      <c r="F5" s="3"/>
      <c r="G5" s="3"/>
      <c r="H5" s="3"/>
      <c r="I5" s="3"/>
      <c r="J5" s="8">
        <v>4286</v>
      </c>
    </row>
    <row r="6" spans="1:10" ht="17.25" customHeight="1" x14ac:dyDescent="0.2">
      <c r="A6" s="4" t="s">
        <v>19</v>
      </c>
      <c r="B6" s="10">
        <v>42</v>
      </c>
      <c r="C6" s="5"/>
      <c r="D6" s="5">
        <v>133</v>
      </c>
      <c r="E6" s="11"/>
      <c r="F6" s="5"/>
      <c r="G6" s="5"/>
      <c r="H6" s="5"/>
      <c r="I6" s="5"/>
      <c r="J6" s="10">
        <v>175</v>
      </c>
    </row>
    <row r="7" spans="1:10" ht="17.25" customHeight="1" x14ac:dyDescent="0.2">
      <c r="A7" s="4" t="s">
        <v>20</v>
      </c>
      <c r="B7" s="10">
        <v>31</v>
      </c>
      <c r="C7" s="5"/>
      <c r="D7" s="5">
        <v>266</v>
      </c>
      <c r="E7" s="11"/>
      <c r="F7" s="5"/>
      <c r="G7" s="5"/>
      <c r="H7" s="5"/>
      <c r="I7" s="5"/>
      <c r="J7" s="10">
        <v>297</v>
      </c>
    </row>
    <row r="8" spans="1:10" ht="17.25" customHeight="1" x14ac:dyDescent="0.2">
      <c r="A8" s="4" t="s">
        <v>21</v>
      </c>
      <c r="B8" s="10">
        <v>84</v>
      </c>
      <c r="C8" s="5"/>
      <c r="D8" s="5">
        <v>361</v>
      </c>
      <c r="E8" s="11"/>
      <c r="F8" s="5"/>
      <c r="G8" s="5"/>
      <c r="H8" s="5"/>
      <c r="I8" s="5"/>
      <c r="J8" s="10">
        <v>445</v>
      </c>
    </row>
    <row r="9" spans="1:10" ht="17.25" customHeight="1" x14ac:dyDescent="0.2">
      <c r="A9" s="4" t="s">
        <v>22</v>
      </c>
      <c r="B9" s="10">
        <v>31</v>
      </c>
      <c r="C9" s="5">
        <v>1</v>
      </c>
      <c r="D9" s="5">
        <v>255</v>
      </c>
      <c r="E9" s="11"/>
      <c r="F9" s="5"/>
      <c r="G9" s="5"/>
      <c r="H9" s="5"/>
      <c r="I9" s="5"/>
      <c r="J9" s="10">
        <v>287</v>
      </c>
    </row>
    <row r="10" spans="1:10" ht="17.25" customHeight="1" x14ac:dyDescent="0.2">
      <c r="A10" s="4" t="s">
        <v>23</v>
      </c>
      <c r="B10" s="10">
        <v>76</v>
      </c>
      <c r="C10" s="5">
        <v>4</v>
      </c>
      <c r="D10" s="5">
        <v>661</v>
      </c>
      <c r="E10" s="11"/>
      <c r="F10" s="5"/>
      <c r="G10" s="5"/>
      <c r="H10" s="5"/>
      <c r="I10" s="5"/>
      <c r="J10" s="10">
        <v>741</v>
      </c>
    </row>
    <row r="11" spans="1:10" ht="17.25" customHeight="1" x14ac:dyDescent="0.2">
      <c r="A11" s="4" t="s">
        <v>24</v>
      </c>
      <c r="B11" s="10">
        <v>21</v>
      </c>
      <c r="C11" s="5">
        <v>3</v>
      </c>
      <c r="D11" s="5">
        <v>211</v>
      </c>
      <c r="E11" s="11"/>
      <c r="F11" s="5"/>
      <c r="G11" s="5"/>
      <c r="H11" s="5"/>
      <c r="I11" s="5"/>
      <c r="J11" s="10">
        <v>235</v>
      </c>
    </row>
    <row r="12" spans="1:10" ht="17.25" customHeight="1" x14ac:dyDescent="0.2">
      <c r="A12" s="4" t="s">
        <v>25</v>
      </c>
      <c r="B12" s="10">
        <v>78</v>
      </c>
      <c r="C12" s="5">
        <v>4</v>
      </c>
      <c r="D12" s="5">
        <v>443</v>
      </c>
      <c r="E12" s="11"/>
      <c r="F12" s="5"/>
      <c r="G12" s="5"/>
      <c r="H12" s="5"/>
      <c r="I12" s="5"/>
      <c r="J12" s="10">
        <v>525</v>
      </c>
    </row>
    <row r="13" spans="1:10" ht="17.25" customHeight="1" x14ac:dyDescent="0.2">
      <c r="A13" s="4" t="s">
        <v>26</v>
      </c>
      <c r="B13" s="10">
        <v>67</v>
      </c>
      <c r="C13" s="5"/>
      <c r="D13" s="5">
        <v>152</v>
      </c>
      <c r="E13" s="11"/>
      <c r="F13" s="5"/>
      <c r="G13" s="5"/>
      <c r="H13" s="5"/>
      <c r="I13" s="5"/>
      <c r="J13" s="10">
        <v>219</v>
      </c>
    </row>
    <row r="14" spans="1:10" ht="17.25" customHeight="1" x14ac:dyDescent="0.2">
      <c r="A14" s="4" t="s">
        <v>27</v>
      </c>
      <c r="B14" s="10">
        <v>37</v>
      </c>
      <c r="C14" s="5">
        <v>2</v>
      </c>
      <c r="D14" s="5">
        <v>386</v>
      </c>
      <c r="E14" s="11"/>
      <c r="F14" s="5"/>
      <c r="G14" s="5"/>
      <c r="H14" s="5"/>
      <c r="I14" s="5"/>
      <c r="J14" s="10">
        <v>425</v>
      </c>
    </row>
    <row r="15" spans="1:10" ht="17.25" customHeight="1" x14ac:dyDescent="0.2">
      <c r="A15" s="4" t="s">
        <v>28</v>
      </c>
      <c r="B15" s="10">
        <v>23</v>
      </c>
      <c r="C15" s="5">
        <v>1</v>
      </c>
      <c r="D15" s="5">
        <v>86</v>
      </c>
      <c r="E15" s="11"/>
      <c r="F15" s="5"/>
      <c r="G15" s="5"/>
      <c r="H15" s="5"/>
      <c r="I15" s="5"/>
      <c r="J15" s="10">
        <v>110</v>
      </c>
    </row>
    <row r="16" spans="1:10" ht="17.25" customHeight="1" x14ac:dyDescent="0.2">
      <c r="A16" s="4" t="s">
        <v>29</v>
      </c>
      <c r="B16" s="10">
        <v>3</v>
      </c>
      <c r="C16" s="5">
        <v>50</v>
      </c>
      <c r="D16" s="5">
        <v>472</v>
      </c>
      <c r="E16" s="11"/>
      <c r="F16" s="5"/>
      <c r="G16" s="5"/>
      <c r="H16" s="5"/>
      <c r="I16" s="5"/>
      <c r="J16" s="10">
        <v>525</v>
      </c>
    </row>
    <row r="17" spans="1:10" ht="17.25" customHeight="1" x14ac:dyDescent="0.2">
      <c r="A17" s="4" t="s">
        <v>30</v>
      </c>
      <c r="B17" s="10">
        <v>92</v>
      </c>
      <c r="C17" s="5">
        <v>30</v>
      </c>
      <c r="D17" s="5">
        <v>180</v>
      </c>
      <c r="E17" s="11"/>
      <c r="F17" s="5"/>
      <c r="G17" s="5"/>
      <c r="H17" s="5"/>
      <c r="I17" s="5"/>
      <c r="J17" s="10">
        <v>302</v>
      </c>
    </row>
    <row r="18" spans="1:10" ht="17.25" customHeight="1" x14ac:dyDescent="0.2">
      <c r="A18" s="20" t="s">
        <v>8</v>
      </c>
      <c r="B18" s="21"/>
      <c r="C18" s="22"/>
      <c r="D18" s="22">
        <v>58</v>
      </c>
      <c r="E18" s="23">
        <v>298</v>
      </c>
      <c r="F18" s="22"/>
      <c r="G18" s="22"/>
      <c r="H18" s="22"/>
      <c r="I18" s="22"/>
      <c r="J18" s="21">
        <v>356</v>
      </c>
    </row>
    <row r="19" spans="1:10" ht="17.25" customHeight="1" x14ac:dyDescent="0.2">
      <c r="A19" s="24"/>
      <c r="B19" s="12"/>
      <c r="C19" s="6"/>
      <c r="D19" s="6"/>
      <c r="E19" s="13"/>
      <c r="F19" s="6"/>
      <c r="G19" s="6"/>
      <c r="H19" s="6"/>
      <c r="I19" s="6"/>
      <c r="J19" s="12"/>
    </row>
    <row r="20" spans="1:10" ht="17.25" customHeight="1" x14ac:dyDescent="0.2">
      <c r="A20" s="2" t="s">
        <v>9</v>
      </c>
      <c r="B20" s="8"/>
      <c r="C20" s="3">
        <v>1</v>
      </c>
      <c r="D20" s="3">
        <v>22</v>
      </c>
      <c r="E20" s="9">
        <v>3593</v>
      </c>
      <c r="F20" s="3"/>
      <c r="G20" s="3">
        <v>1572</v>
      </c>
      <c r="H20" s="3">
        <v>270</v>
      </c>
      <c r="I20" s="3"/>
      <c r="J20" s="8">
        <v>5458</v>
      </c>
    </row>
    <row r="21" spans="1:10" ht="17.25" customHeight="1" x14ac:dyDescent="0.2">
      <c r="A21" s="4" t="s">
        <v>31</v>
      </c>
      <c r="B21" s="10"/>
      <c r="C21" s="5"/>
      <c r="D21" s="5"/>
      <c r="E21" s="11">
        <v>1230</v>
      </c>
      <c r="F21" s="5"/>
      <c r="G21" s="5">
        <v>433</v>
      </c>
      <c r="H21" s="5">
        <v>28</v>
      </c>
      <c r="I21" s="5"/>
      <c r="J21" s="10">
        <v>1691</v>
      </c>
    </row>
    <row r="22" spans="1:10" ht="17.25" customHeight="1" x14ac:dyDescent="0.2">
      <c r="A22" s="4" t="s">
        <v>32</v>
      </c>
      <c r="B22" s="10"/>
      <c r="C22" s="5"/>
      <c r="D22" s="5">
        <v>13</v>
      </c>
      <c r="E22" s="11">
        <v>734</v>
      </c>
      <c r="F22" s="5"/>
      <c r="G22" s="5">
        <v>70</v>
      </c>
      <c r="H22" s="5"/>
      <c r="I22" s="5"/>
      <c r="J22" s="10">
        <v>817</v>
      </c>
    </row>
    <row r="23" spans="1:10" ht="17.25" customHeight="1" x14ac:dyDescent="0.2">
      <c r="A23" s="4" t="s">
        <v>33</v>
      </c>
      <c r="B23" s="10"/>
      <c r="C23" s="5">
        <v>1</v>
      </c>
      <c r="D23" s="5">
        <v>2</v>
      </c>
      <c r="E23" s="11">
        <v>1077</v>
      </c>
      <c r="F23" s="5"/>
      <c r="G23" s="5">
        <v>886</v>
      </c>
      <c r="H23" s="5">
        <v>242</v>
      </c>
      <c r="I23" s="5"/>
      <c r="J23" s="10">
        <v>2208</v>
      </c>
    </row>
    <row r="24" spans="1:10" ht="17.25" customHeight="1" x14ac:dyDescent="0.2">
      <c r="A24" s="4" t="s">
        <v>34</v>
      </c>
      <c r="B24" s="10"/>
      <c r="C24" s="5"/>
      <c r="D24" s="5">
        <v>7</v>
      </c>
      <c r="E24" s="11">
        <v>552</v>
      </c>
      <c r="F24" s="5"/>
      <c r="G24" s="5">
        <v>183</v>
      </c>
      <c r="H24" s="5"/>
      <c r="I24" s="5"/>
      <c r="J24" s="10">
        <v>742</v>
      </c>
    </row>
    <row r="25" spans="1:10" ht="17.25" customHeight="1" x14ac:dyDescent="0.2">
      <c r="A25" s="2" t="s">
        <v>6</v>
      </c>
      <c r="B25" s="8">
        <v>585</v>
      </c>
      <c r="C25" s="3">
        <v>96</v>
      </c>
      <c r="D25" s="3">
        <v>3686</v>
      </c>
      <c r="E25" s="9">
        <v>3891</v>
      </c>
      <c r="F25" s="3"/>
      <c r="G25" s="3">
        <v>1572</v>
      </c>
      <c r="H25" s="3">
        <v>270</v>
      </c>
      <c r="I25" s="3"/>
      <c r="J25" s="8">
        <v>10100</v>
      </c>
    </row>
    <row r="27" spans="1:10" ht="29.25" customHeight="1" x14ac:dyDescent="0.2">
      <c r="A27" s="121" t="s">
        <v>47</v>
      </c>
      <c r="B27" s="121"/>
      <c r="C27" s="121"/>
      <c r="D27" s="121"/>
      <c r="E27" s="121"/>
      <c r="F27" s="121"/>
      <c r="G27" s="121"/>
      <c r="H27" s="121"/>
      <c r="I27" s="121"/>
      <c r="J27" s="121"/>
    </row>
    <row r="28" spans="1:10" x14ac:dyDescent="0.2">
      <c r="A28" s="121" t="s">
        <v>16</v>
      </c>
      <c r="B28" s="121"/>
      <c r="C28" s="121"/>
      <c r="D28" s="121"/>
      <c r="E28" s="121"/>
      <c r="F28" s="121"/>
      <c r="G28" s="121"/>
      <c r="H28" s="121"/>
      <c r="I28" s="121"/>
      <c r="J28" s="121"/>
    </row>
    <row r="30" spans="1:10" ht="15" x14ac:dyDescent="0.25">
      <c r="A30" s="19" t="s">
        <v>17</v>
      </c>
    </row>
    <row r="31" spans="1:10" ht="77.25" customHeight="1" x14ac:dyDescent="0.2">
      <c r="A31" s="116" t="s">
        <v>35</v>
      </c>
      <c r="B31" s="116"/>
      <c r="C31" s="116"/>
      <c r="D31" s="116"/>
      <c r="E31" s="116"/>
      <c r="F31" s="116"/>
      <c r="G31" s="116"/>
      <c r="H31" s="116"/>
      <c r="I31" s="116"/>
      <c r="J31" s="116"/>
    </row>
  </sheetData>
  <mergeCells count="6">
    <mergeCell ref="A31:J31"/>
    <mergeCell ref="A1:J1"/>
    <mergeCell ref="B3:E3"/>
    <mergeCell ref="F3:I3"/>
    <mergeCell ref="A27:J27"/>
    <mergeCell ref="A28:J28"/>
  </mergeCells>
  <pageMargins left="0.7" right="0.7" top="0.75" bottom="0.75" header="0.3" footer="0.3"/>
  <pageSetup scale="85" orientation="landscape" r:id="rId1"/>
  <headerFooter>
    <oddFooter>&amp;L&amp;"Arial,Regular"&amp;9Prepared by the ConnSCU Office of Policy and Research, October 29, 2012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1"/>
  <sheetViews>
    <sheetView zoomScale="80" zoomScaleNormal="80" workbookViewId="0">
      <selection activeCell="A2" sqref="A2"/>
    </sheetView>
  </sheetViews>
  <sheetFormatPr defaultRowHeight="14.25" x14ac:dyDescent="0.2"/>
  <cols>
    <col min="1" max="1" width="40.140625" style="14" customWidth="1"/>
    <col min="2" max="10" width="11.42578125" style="14" customWidth="1"/>
    <col min="11" max="16384" width="9.140625" style="14"/>
  </cols>
  <sheetData>
    <row r="1" spans="1:10" ht="15" x14ac:dyDescent="0.25">
      <c r="A1" s="122" t="s">
        <v>48</v>
      </c>
      <c r="B1" s="122"/>
      <c r="C1" s="122"/>
      <c r="D1" s="122"/>
      <c r="E1" s="122"/>
      <c r="F1" s="122"/>
      <c r="G1" s="122"/>
      <c r="H1" s="122"/>
      <c r="I1" s="122"/>
      <c r="J1" s="122"/>
    </row>
    <row r="2" spans="1:10" x14ac:dyDescent="0.2">
      <c r="A2" s="29"/>
      <c r="B2" s="29"/>
      <c r="C2" s="29"/>
      <c r="D2" s="29"/>
      <c r="E2" s="29"/>
      <c r="F2" s="29"/>
      <c r="G2" s="29"/>
      <c r="H2" s="29"/>
      <c r="I2" s="29"/>
      <c r="J2" s="29"/>
    </row>
    <row r="3" spans="1:10" x14ac:dyDescent="0.2">
      <c r="A3" s="29"/>
      <c r="B3" s="123" t="s">
        <v>12</v>
      </c>
      <c r="C3" s="123"/>
      <c r="D3" s="123"/>
      <c r="E3" s="123"/>
      <c r="F3" s="123" t="s">
        <v>13</v>
      </c>
      <c r="G3" s="123"/>
      <c r="H3" s="123"/>
      <c r="I3" s="123"/>
      <c r="J3" s="29"/>
    </row>
    <row r="4" spans="1:10" ht="38.25" x14ac:dyDescent="0.2">
      <c r="A4" s="30" t="s">
        <v>14</v>
      </c>
      <c r="B4" s="31" t="s">
        <v>0</v>
      </c>
      <c r="C4" s="31" t="s">
        <v>15</v>
      </c>
      <c r="D4" s="31" t="s">
        <v>1</v>
      </c>
      <c r="E4" s="31" t="s">
        <v>2</v>
      </c>
      <c r="F4" s="31" t="s">
        <v>3</v>
      </c>
      <c r="G4" s="31" t="s">
        <v>4</v>
      </c>
      <c r="H4" s="31" t="s">
        <v>5</v>
      </c>
      <c r="I4" s="31" t="s">
        <v>10</v>
      </c>
      <c r="J4" s="31" t="s">
        <v>6</v>
      </c>
    </row>
    <row r="5" spans="1:10" ht="17.25" customHeight="1" x14ac:dyDescent="0.2">
      <c r="A5" s="32" t="s">
        <v>7</v>
      </c>
      <c r="B5" s="25">
        <v>623</v>
      </c>
      <c r="C5" s="25">
        <v>21</v>
      </c>
      <c r="D5" s="25">
        <v>3261</v>
      </c>
      <c r="E5" s="25"/>
      <c r="F5" s="25"/>
      <c r="G5" s="25"/>
      <c r="H5" s="25"/>
      <c r="I5" s="25"/>
      <c r="J5" s="25">
        <v>3905</v>
      </c>
    </row>
    <row r="6" spans="1:10" ht="17.25" customHeight="1" x14ac:dyDescent="0.2">
      <c r="A6" s="33" t="s">
        <v>19</v>
      </c>
      <c r="B6" s="25">
        <v>48</v>
      </c>
      <c r="C6" s="25"/>
      <c r="D6" s="25">
        <v>149</v>
      </c>
      <c r="E6" s="25"/>
      <c r="F6" s="25"/>
      <c r="G6" s="25"/>
      <c r="H6" s="25"/>
      <c r="I6" s="25"/>
      <c r="J6" s="25">
        <v>197</v>
      </c>
    </row>
    <row r="7" spans="1:10" ht="17.25" customHeight="1" x14ac:dyDescent="0.2">
      <c r="A7" s="33" t="s">
        <v>20</v>
      </c>
      <c r="B7" s="25">
        <v>53</v>
      </c>
      <c r="C7" s="25"/>
      <c r="D7" s="25">
        <v>239</v>
      </c>
      <c r="E7" s="25"/>
      <c r="F7" s="25"/>
      <c r="G7" s="25"/>
      <c r="H7" s="25"/>
      <c r="I7" s="25"/>
      <c r="J7" s="25">
        <v>292</v>
      </c>
    </row>
    <row r="8" spans="1:10" ht="17.25" customHeight="1" x14ac:dyDescent="0.2">
      <c r="A8" s="33" t="s">
        <v>21</v>
      </c>
      <c r="B8" s="25">
        <v>80</v>
      </c>
      <c r="C8" s="25"/>
      <c r="D8" s="25">
        <v>313</v>
      </c>
      <c r="E8" s="25"/>
      <c r="F8" s="25"/>
      <c r="G8" s="25"/>
      <c r="H8" s="25"/>
      <c r="I8" s="25"/>
      <c r="J8" s="25">
        <v>393</v>
      </c>
    </row>
    <row r="9" spans="1:10" ht="17.25" customHeight="1" x14ac:dyDescent="0.2">
      <c r="A9" s="33" t="s">
        <v>22</v>
      </c>
      <c r="B9" s="25">
        <v>36</v>
      </c>
      <c r="C9" s="25">
        <v>1</v>
      </c>
      <c r="D9" s="25">
        <v>249</v>
      </c>
      <c r="E9" s="25"/>
      <c r="F9" s="25"/>
      <c r="G9" s="25"/>
      <c r="H9" s="25"/>
      <c r="I9" s="25"/>
      <c r="J9" s="25">
        <v>286</v>
      </c>
    </row>
    <row r="10" spans="1:10" ht="17.25" customHeight="1" x14ac:dyDescent="0.2">
      <c r="A10" s="33" t="s">
        <v>23</v>
      </c>
      <c r="B10" s="25">
        <v>86</v>
      </c>
      <c r="C10" s="25"/>
      <c r="D10" s="25">
        <v>491</v>
      </c>
      <c r="E10" s="25"/>
      <c r="F10" s="25"/>
      <c r="G10" s="25"/>
      <c r="H10" s="25"/>
      <c r="I10" s="25"/>
      <c r="J10" s="25">
        <v>577</v>
      </c>
    </row>
    <row r="11" spans="1:10" ht="17.25" customHeight="1" x14ac:dyDescent="0.2">
      <c r="A11" s="33" t="s">
        <v>24</v>
      </c>
      <c r="B11" s="25">
        <v>12</v>
      </c>
      <c r="C11" s="25"/>
      <c r="D11" s="25">
        <v>143</v>
      </c>
      <c r="E11" s="25"/>
      <c r="F11" s="25"/>
      <c r="G11" s="25"/>
      <c r="H11" s="25"/>
      <c r="I11" s="25"/>
      <c r="J11" s="25">
        <v>155</v>
      </c>
    </row>
    <row r="12" spans="1:10" ht="17.25" customHeight="1" x14ac:dyDescent="0.2">
      <c r="A12" s="33" t="s">
        <v>25</v>
      </c>
      <c r="B12" s="25">
        <v>74</v>
      </c>
      <c r="C12" s="25">
        <v>1</v>
      </c>
      <c r="D12" s="25">
        <v>411</v>
      </c>
      <c r="E12" s="25"/>
      <c r="F12" s="25"/>
      <c r="G12" s="25"/>
      <c r="H12" s="25"/>
      <c r="I12" s="25"/>
      <c r="J12" s="25">
        <v>486</v>
      </c>
    </row>
    <row r="13" spans="1:10" ht="17.25" customHeight="1" x14ac:dyDescent="0.2">
      <c r="A13" s="33" t="s">
        <v>26</v>
      </c>
      <c r="B13" s="25">
        <v>62</v>
      </c>
      <c r="C13" s="25">
        <v>1</v>
      </c>
      <c r="D13" s="25">
        <v>146</v>
      </c>
      <c r="E13" s="25"/>
      <c r="F13" s="25"/>
      <c r="G13" s="25"/>
      <c r="H13" s="25"/>
      <c r="I13" s="25"/>
      <c r="J13" s="25">
        <v>209</v>
      </c>
    </row>
    <row r="14" spans="1:10" ht="17.25" customHeight="1" x14ac:dyDescent="0.2">
      <c r="A14" s="33" t="s">
        <v>27</v>
      </c>
      <c r="B14" s="25">
        <v>10</v>
      </c>
      <c r="C14" s="25">
        <v>4</v>
      </c>
      <c r="D14" s="25">
        <v>376</v>
      </c>
      <c r="E14" s="25"/>
      <c r="F14" s="25"/>
      <c r="G14" s="25"/>
      <c r="H14" s="25"/>
      <c r="I14" s="25"/>
      <c r="J14" s="25">
        <v>390</v>
      </c>
    </row>
    <row r="15" spans="1:10" ht="17.25" customHeight="1" x14ac:dyDescent="0.2">
      <c r="A15" s="33" t="s">
        <v>28</v>
      </c>
      <c r="B15" s="25">
        <v>27</v>
      </c>
      <c r="C15" s="25">
        <v>2</v>
      </c>
      <c r="D15" s="25">
        <v>98</v>
      </c>
      <c r="E15" s="25"/>
      <c r="F15" s="25"/>
      <c r="G15" s="25"/>
      <c r="H15" s="25"/>
      <c r="I15" s="25"/>
      <c r="J15" s="25">
        <v>127</v>
      </c>
    </row>
    <row r="16" spans="1:10" ht="17.25" customHeight="1" x14ac:dyDescent="0.2">
      <c r="A16" s="33" t="s">
        <v>29</v>
      </c>
      <c r="B16" s="25">
        <v>27</v>
      </c>
      <c r="C16" s="25">
        <v>12</v>
      </c>
      <c r="D16" s="25">
        <v>419</v>
      </c>
      <c r="E16" s="25"/>
      <c r="F16" s="25"/>
      <c r="G16" s="25"/>
      <c r="H16" s="25"/>
      <c r="I16" s="25"/>
      <c r="J16" s="25">
        <v>458</v>
      </c>
    </row>
    <row r="17" spans="1:10" ht="17.25" customHeight="1" x14ac:dyDescent="0.2">
      <c r="A17" s="33" t="s">
        <v>30</v>
      </c>
      <c r="B17" s="25">
        <v>108</v>
      </c>
      <c r="C17" s="25"/>
      <c r="D17" s="25">
        <v>227</v>
      </c>
      <c r="E17" s="25"/>
      <c r="F17" s="25"/>
      <c r="G17" s="25"/>
      <c r="H17" s="25"/>
      <c r="I17" s="25"/>
      <c r="J17" s="25">
        <v>335</v>
      </c>
    </row>
    <row r="18" spans="1:10" ht="17.25" customHeight="1" x14ac:dyDescent="0.2">
      <c r="A18" s="32" t="s">
        <v>8</v>
      </c>
      <c r="B18" s="25"/>
      <c r="C18" s="25"/>
      <c r="D18" s="25">
        <v>46</v>
      </c>
      <c r="E18" s="25">
        <v>323</v>
      </c>
      <c r="F18" s="25"/>
      <c r="G18" s="25"/>
      <c r="H18" s="25"/>
      <c r="I18" s="25"/>
      <c r="J18" s="25">
        <v>369</v>
      </c>
    </row>
    <row r="19" spans="1:10" ht="17.25" customHeight="1" x14ac:dyDescent="0.2">
      <c r="A19" s="33"/>
      <c r="B19" s="25"/>
      <c r="C19" s="25"/>
      <c r="D19" s="25"/>
      <c r="E19" s="25"/>
      <c r="F19" s="25"/>
      <c r="G19" s="25"/>
      <c r="H19" s="25"/>
      <c r="I19" s="25"/>
      <c r="J19" s="25"/>
    </row>
    <row r="20" spans="1:10" ht="17.25" customHeight="1" x14ac:dyDescent="0.2">
      <c r="A20" s="32" t="s">
        <v>9</v>
      </c>
      <c r="B20" s="25"/>
      <c r="C20" s="25">
        <v>2</v>
      </c>
      <c r="D20" s="25">
        <v>30</v>
      </c>
      <c r="E20" s="25">
        <v>3661</v>
      </c>
      <c r="F20" s="25"/>
      <c r="G20" s="25">
        <v>1343</v>
      </c>
      <c r="H20" s="25">
        <v>354</v>
      </c>
      <c r="I20" s="25"/>
      <c r="J20" s="25">
        <v>5390</v>
      </c>
    </row>
    <row r="21" spans="1:10" ht="17.25" customHeight="1" x14ac:dyDescent="0.2">
      <c r="A21" s="33" t="s">
        <v>31</v>
      </c>
      <c r="B21" s="25"/>
      <c r="C21" s="25"/>
      <c r="D21" s="25"/>
      <c r="E21" s="25">
        <v>1311</v>
      </c>
      <c r="F21" s="25"/>
      <c r="G21" s="25">
        <v>354</v>
      </c>
      <c r="H21" s="25">
        <v>61</v>
      </c>
      <c r="I21" s="25"/>
      <c r="J21" s="25">
        <v>1726</v>
      </c>
    </row>
    <row r="22" spans="1:10" ht="17.25" customHeight="1" x14ac:dyDescent="0.2">
      <c r="A22" s="33" t="s">
        <v>32</v>
      </c>
      <c r="B22" s="25"/>
      <c r="C22" s="25"/>
      <c r="D22" s="25">
        <v>24</v>
      </c>
      <c r="E22" s="25">
        <v>748</v>
      </c>
      <c r="F22" s="25"/>
      <c r="G22" s="25">
        <v>60</v>
      </c>
      <c r="H22" s="25"/>
      <c r="I22" s="25"/>
      <c r="J22" s="25">
        <v>832</v>
      </c>
    </row>
    <row r="23" spans="1:10" ht="17.25" customHeight="1" x14ac:dyDescent="0.2">
      <c r="A23" s="33" t="s">
        <v>33</v>
      </c>
      <c r="B23" s="25"/>
      <c r="C23" s="25">
        <v>2</v>
      </c>
      <c r="D23" s="25">
        <v>1</v>
      </c>
      <c r="E23" s="25">
        <v>1060</v>
      </c>
      <c r="F23" s="25"/>
      <c r="G23" s="25">
        <v>776</v>
      </c>
      <c r="H23" s="25">
        <v>293</v>
      </c>
      <c r="I23" s="25"/>
      <c r="J23" s="25">
        <v>2132</v>
      </c>
    </row>
    <row r="24" spans="1:10" ht="17.25" customHeight="1" x14ac:dyDescent="0.2">
      <c r="A24" s="33" t="s">
        <v>34</v>
      </c>
      <c r="B24" s="25"/>
      <c r="C24" s="25"/>
      <c r="D24" s="25">
        <v>5</v>
      </c>
      <c r="E24" s="25">
        <v>542</v>
      </c>
      <c r="F24" s="25"/>
      <c r="G24" s="25">
        <v>153</v>
      </c>
      <c r="H24" s="25"/>
      <c r="I24" s="25"/>
      <c r="J24" s="25">
        <v>700</v>
      </c>
    </row>
    <row r="25" spans="1:10" ht="17.25" customHeight="1" x14ac:dyDescent="0.2">
      <c r="A25" s="32" t="s">
        <v>6</v>
      </c>
      <c r="B25" s="25">
        <v>623</v>
      </c>
      <c r="C25" s="25">
        <v>23</v>
      </c>
      <c r="D25" s="25">
        <v>3337</v>
      </c>
      <c r="E25" s="25">
        <v>3984</v>
      </c>
      <c r="F25" s="25"/>
      <c r="G25" s="25">
        <v>1343</v>
      </c>
      <c r="H25" s="25">
        <v>354</v>
      </c>
      <c r="I25" s="25"/>
      <c r="J25" s="25">
        <v>9664</v>
      </c>
    </row>
    <row r="27" spans="1:10" ht="29.25" customHeight="1" x14ac:dyDescent="0.2">
      <c r="A27" s="121" t="s">
        <v>47</v>
      </c>
      <c r="B27" s="121"/>
      <c r="C27" s="121"/>
      <c r="D27" s="121"/>
      <c r="E27" s="121"/>
      <c r="F27" s="121"/>
      <c r="G27" s="121"/>
      <c r="H27" s="121"/>
      <c r="I27" s="121"/>
      <c r="J27" s="121"/>
    </row>
    <row r="28" spans="1:10" x14ac:dyDescent="0.2">
      <c r="A28" s="121" t="s">
        <v>16</v>
      </c>
      <c r="B28" s="121"/>
      <c r="C28" s="121"/>
      <c r="D28" s="121"/>
      <c r="E28" s="121"/>
      <c r="F28" s="121"/>
      <c r="G28" s="121"/>
      <c r="H28" s="121"/>
      <c r="I28" s="121"/>
      <c r="J28" s="121"/>
    </row>
    <row r="30" spans="1:10" ht="15" x14ac:dyDescent="0.25">
      <c r="A30" s="19" t="s">
        <v>17</v>
      </c>
    </row>
    <row r="31" spans="1:10" ht="77.25" customHeight="1" x14ac:dyDescent="0.2">
      <c r="A31" s="116" t="s">
        <v>35</v>
      </c>
      <c r="B31" s="116"/>
      <c r="C31" s="116"/>
      <c r="D31" s="116"/>
      <c r="E31" s="116"/>
      <c r="F31" s="116"/>
      <c r="G31" s="116"/>
      <c r="H31" s="116"/>
      <c r="I31" s="116"/>
      <c r="J31" s="116"/>
    </row>
  </sheetData>
  <mergeCells count="6">
    <mergeCell ref="A31:J31"/>
    <mergeCell ref="A1:J1"/>
    <mergeCell ref="B3:E3"/>
    <mergeCell ref="F3:I3"/>
    <mergeCell ref="A27:J27"/>
    <mergeCell ref="A28:J28"/>
  </mergeCells>
  <pageMargins left="0.7" right="0.7" top="0.75" bottom="0.75" header="0.3" footer="0.3"/>
  <pageSetup scale="85" orientation="landscape" r:id="rId1"/>
  <headerFooter>
    <oddFooter>&amp;L&amp;"Arial,Regular"&amp;9Prepared by the ConnSCU Office of Policy and Research, October 29, 2012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1"/>
  <sheetViews>
    <sheetView zoomScale="80" zoomScaleNormal="80" workbookViewId="0">
      <selection activeCell="A2" sqref="A2"/>
    </sheetView>
  </sheetViews>
  <sheetFormatPr defaultRowHeight="14.25" x14ac:dyDescent="0.2"/>
  <cols>
    <col min="1" max="1" width="40.140625" style="14" customWidth="1"/>
    <col min="2" max="10" width="11.42578125" style="14" customWidth="1"/>
    <col min="11" max="16384" width="9.140625" style="14"/>
  </cols>
  <sheetData>
    <row r="1" spans="1:10" ht="15" x14ac:dyDescent="0.25">
      <c r="A1" s="122" t="s">
        <v>46</v>
      </c>
      <c r="B1" s="122"/>
      <c r="C1" s="122"/>
      <c r="D1" s="122"/>
      <c r="E1" s="122"/>
      <c r="F1" s="122"/>
      <c r="G1" s="122"/>
      <c r="H1" s="122"/>
      <c r="I1" s="122"/>
      <c r="J1" s="122"/>
    </row>
    <row r="2" spans="1:10" x14ac:dyDescent="0.2">
      <c r="A2" s="29"/>
      <c r="B2" s="29"/>
      <c r="C2" s="29"/>
      <c r="D2" s="29"/>
      <c r="E2" s="29"/>
      <c r="F2" s="29"/>
      <c r="G2" s="29"/>
      <c r="H2" s="29"/>
      <c r="I2" s="29"/>
      <c r="J2" s="29"/>
    </row>
    <row r="3" spans="1:10" x14ac:dyDescent="0.2">
      <c r="A3" s="29"/>
      <c r="B3" s="123" t="s">
        <v>12</v>
      </c>
      <c r="C3" s="123"/>
      <c r="D3" s="123"/>
      <c r="E3" s="123"/>
      <c r="F3" s="123" t="s">
        <v>13</v>
      </c>
      <c r="G3" s="123"/>
      <c r="H3" s="123"/>
      <c r="I3" s="123"/>
      <c r="J3" s="29"/>
    </row>
    <row r="4" spans="1:10" ht="38.25" x14ac:dyDescent="0.2">
      <c r="A4" s="30" t="s">
        <v>14</v>
      </c>
      <c r="B4" s="31" t="s">
        <v>0</v>
      </c>
      <c r="C4" s="31" t="s">
        <v>15</v>
      </c>
      <c r="D4" s="31" t="s">
        <v>1</v>
      </c>
      <c r="E4" s="31" t="s">
        <v>2</v>
      </c>
      <c r="F4" s="31" t="s">
        <v>3</v>
      </c>
      <c r="G4" s="31" t="s">
        <v>4</v>
      </c>
      <c r="H4" s="31" t="s">
        <v>5</v>
      </c>
      <c r="I4" s="31" t="s">
        <v>10</v>
      </c>
      <c r="J4" s="31" t="s">
        <v>6</v>
      </c>
    </row>
    <row r="5" spans="1:10" ht="17.25" customHeight="1" x14ac:dyDescent="0.2">
      <c r="A5" s="32" t="s">
        <v>7</v>
      </c>
      <c r="B5" s="25">
        <v>664</v>
      </c>
      <c r="C5" s="25">
        <v>10</v>
      </c>
      <c r="D5" s="25">
        <v>3147</v>
      </c>
      <c r="E5" s="25"/>
      <c r="F5" s="25"/>
      <c r="G5" s="25"/>
      <c r="H5" s="25"/>
      <c r="I5" s="25"/>
      <c r="J5" s="25">
        <v>3821</v>
      </c>
    </row>
    <row r="6" spans="1:10" ht="17.25" customHeight="1" x14ac:dyDescent="0.2">
      <c r="A6" s="33" t="s">
        <v>19</v>
      </c>
      <c r="B6" s="25">
        <v>58</v>
      </c>
      <c r="C6" s="25"/>
      <c r="D6" s="25">
        <v>149</v>
      </c>
      <c r="E6" s="25"/>
      <c r="F6" s="25"/>
      <c r="G6" s="25"/>
      <c r="H6" s="25"/>
      <c r="I6" s="25"/>
      <c r="J6" s="25">
        <v>207</v>
      </c>
    </row>
    <row r="7" spans="1:10" ht="17.25" customHeight="1" x14ac:dyDescent="0.2">
      <c r="A7" s="33" t="s">
        <v>20</v>
      </c>
      <c r="B7" s="25">
        <v>30</v>
      </c>
      <c r="C7" s="25">
        <v>0</v>
      </c>
      <c r="D7" s="25">
        <v>207</v>
      </c>
      <c r="E7" s="25"/>
      <c r="F7" s="25"/>
      <c r="G7" s="25"/>
      <c r="H7" s="25"/>
      <c r="I7" s="25"/>
      <c r="J7" s="25">
        <v>237</v>
      </c>
    </row>
    <row r="8" spans="1:10" ht="17.25" customHeight="1" x14ac:dyDescent="0.2">
      <c r="A8" s="33" t="s">
        <v>21</v>
      </c>
      <c r="B8" s="25">
        <v>106</v>
      </c>
      <c r="C8" s="25"/>
      <c r="D8" s="25">
        <v>312</v>
      </c>
      <c r="E8" s="25"/>
      <c r="F8" s="25"/>
      <c r="G8" s="25"/>
      <c r="H8" s="25"/>
      <c r="I8" s="25"/>
      <c r="J8" s="25">
        <v>418</v>
      </c>
    </row>
    <row r="9" spans="1:10" ht="17.25" customHeight="1" x14ac:dyDescent="0.2">
      <c r="A9" s="33" t="s">
        <v>22</v>
      </c>
      <c r="B9" s="25">
        <v>55</v>
      </c>
      <c r="C9" s="25">
        <v>0</v>
      </c>
      <c r="D9" s="25">
        <v>257</v>
      </c>
      <c r="E9" s="25"/>
      <c r="F9" s="25"/>
      <c r="G9" s="25"/>
      <c r="H9" s="25"/>
      <c r="I9" s="25"/>
      <c r="J9" s="25">
        <v>312</v>
      </c>
    </row>
    <row r="10" spans="1:10" ht="17.25" customHeight="1" x14ac:dyDescent="0.2">
      <c r="A10" s="33" t="s">
        <v>23</v>
      </c>
      <c r="B10" s="25">
        <v>62</v>
      </c>
      <c r="C10" s="25">
        <v>1</v>
      </c>
      <c r="D10" s="25">
        <v>474</v>
      </c>
      <c r="E10" s="25"/>
      <c r="F10" s="25"/>
      <c r="G10" s="25"/>
      <c r="H10" s="25"/>
      <c r="I10" s="25"/>
      <c r="J10" s="25">
        <v>537</v>
      </c>
    </row>
    <row r="11" spans="1:10" ht="17.25" customHeight="1" x14ac:dyDescent="0.2">
      <c r="A11" s="33" t="s">
        <v>24</v>
      </c>
      <c r="B11" s="25">
        <v>22</v>
      </c>
      <c r="C11" s="25">
        <v>0</v>
      </c>
      <c r="D11" s="25">
        <v>179</v>
      </c>
      <c r="E11" s="25"/>
      <c r="F11" s="25"/>
      <c r="G11" s="25"/>
      <c r="H11" s="25"/>
      <c r="I11" s="25"/>
      <c r="J11" s="25">
        <v>201</v>
      </c>
    </row>
    <row r="12" spans="1:10" ht="17.25" customHeight="1" x14ac:dyDescent="0.2">
      <c r="A12" s="33" t="s">
        <v>25</v>
      </c>
      <c r="B12" s="25">
        <v>70</v>
      </c>
      <c r="C12" s="25">
        <v>0</v>
      </c>
      <c r="D12" s="25">
        <v>398</v>
      </c>
      <c r="E12" s="25"/>
      <c r="F12" s="25"/>
      <c r="G12" s="25"/>
      <c r="H12" s="25"/>
      <c r="I12" s="25"/>
      <c r="J12" s="25">
        <v>468</v>
      </c>
    </row>
    <row r="13" spans="1:10" ht="17.25" customHeight="1" x14ac:dyDescent="0.2">
      <c r="A13" s="33" t="s">
        <v>26</v>
      </c>
      <c r="B13" s="25">
        <v>60</v>
      </c>
      <c r="C13" s="25"/>
      <c r="D13" s="25">
        <v>101</v>
      </c>
      <c r="E13" s="25"/>
      <c r="F13" s="25"/>
      <c r="G13" s="25"/>
      <c r="H13" s="25"/>
      <c r="I13" s="25"/>
      <c r="J13" s="25">
        <v>161</v>
      </c>
    </row>
    <row r="14" spans="1:10" ht="17.25" customHeight="1" x14ac:dyDescent="0.2">
      <c r="A14" s="33" t="s">
        <v>27</v>
      </c>
      <c r="B14" s="25">
        <v>39</v>
      </c>
      <c r="C14" s="25">
        <v>7</v>
      </c>
      <c r="D14" s="25">
        <v>370</v>
      </c>
      <c r="E14" s="25"/>
      <c r="F14" s="25"/>
      <c r="G14" s="25"/>
      <c r="H14" s="25"/>
      <c r="I14" s="25"/>
      <c r="J14" s="25">
        <v>416</v>
      </c>
    </row>
    <row r="15" spans="1:10" ht="17.25" customHeight="1" x14ac:dyDescent="0.2">
      <c r="A15" s="33" t="s">
        <v>28</v>
      </c>
      <c r="B15" s="25">
        <v>24</v>
      </c>
      <c r="C15" s="25">
        <v>2</v>
      </c>
      <c r="D15" s="25">
        <v>95</v>
      </c>
      <c r="E15" s="25"/>
      <c r="F15" s="25"/>
      <c r="G15" s="25"/>
      <c r="H15" s="25"/>
      <c r="I15" s="25"/>
      <c r="J15" s="25">
        <v>121</v>
      </c>
    </row>
    <row r="16" spans="1:10" ht="17.25" customHeight="1" x14ac:dyDescent="0.2">
      <c r="A16" s="33" t="s">
        <v>29</v>
      </c>
      <c r="B16" s="25">
        <v>47</v>
      </c>
      <c r="C16" s="25">
        <v>0</v>
      </c>
      <c r="D16" s="25">
        <v>418</v>
      </c>
      <c r="E16" s="25"/>
      <c r="F16" s="25"/>
      <c r="G16" s="25"/>
      <c r="H16" s="25"/>
      <c r="I16" s="25"/>
      <c r="J16" s="25">
        <v>465</v>
      </c>
    </row>
    <row r="17" spans="1:10" ht="17.25" customHeight="1" x14ac:dyDescent="0.2">
      <c r="A17" s="33" t="s">
        <v>30</v>
      </c>
      <c r="B17" s="25">
        <v>91</v>
      </c>
      <c r="C17" s="25">
        <v>0</v>
      </c>
      <c r="D17" s="25">
        <v>187</v>
      </c>
      <c r="E17" s="25"/>
      <c r="F17" s="25"/>
      <c r="G17" s="25"/>
      <c r="H17" s="25"/>
      <c r="I17" s="25"/>
      <c r="J17" s="25">
        <v>278</v>
      </c>
    </row>
    <row r="18" spans="1:10" ht="17.25" customHeight="1" x14ac:dyDescent="0.2">
      <c r="A18" s="32" t="s">
        <v>8</v>
      </c>
      <c r="B18" s="25"/>
      <c r="C18" s="25"/>
      <c r="D18" s="25">
        <v>70</v>
      </c>
      <c r="E18" s="25">
        <v>316</v>
      </c>
      <c r="F18" s="25"/>
      <c r="G18" s="25"/>
      <c r="H18" s="25"/>
      <c r="I18" s="25"/>
      <c r="J18" s="25">
        <v>386</v>
      </c>
    </row>
    <row r="19" spans="1:10" ht="17.25" customHeight="1" x14ac:dyDescent="0.2">
      <c r="A19" s="33"/>
      <c r="B19" s="25"/>
      <c r="C19" s="25"/>
      <c r="D19" s="25"/>
      <c r="E19" s="25"/>
      <c r="F19" s="25"/>
      <c r="G19" s="25"/>
      <c r="H19" s="25"/>
      <c r="I19" s="25"/>
      <c r="J19" s="25"/>
    </row>
    <row r="20" spans="1:10" ht="17.25" customHeight="1" x14ac:dyDescent="0.2">
      <c r="A20" s="32" t="s">
        <v>9</v>
      </c>
      <c r="B20" s="25">
        <v>0</v>
      </c>
      <c r="C20" s="25">
        <v>0</v>
      </c>
      <c r="D20" s="25">
        <v>26</v>
      </c>
      <c r="E20" s="25">
        <v>3580</v>
      </c>
      <c r="F20" s="25">
        <v>0</v>
      </c>
      <c r="G20" s="25">
        <v>1551</v>
      </c>
      <c r="H20" s="25">
        <v>336</v>
      </c>
      <c r="I20" s="25"/>
      <c r="J20" s="25">
        <v>5493</v>
      </c>
    </row>
    <row r="21" spans="1:10" ht="17.25" customHeight="1" x14ac:dyDescent="0.2">
      <c r="A21" s="33" t="s">
        <v>31</v>
      </c>
      <c r="B21" s="25">
        <v>0</v>
      </c>
      <c r="C21" s="25"/>
      <c r="D21" s="25"/>
      <c r="E21" s="25">
        <v>1186</v>
      </c>
      <c r="F21" s="25"/>
      <c r="G21" s="25">
        <v>438</v>
      </c>
      <c r="H21" s="25">
        <v>48</v>
      </c>
      <c r="I21" s="25"/>
      <c r="J21" s="25">
        <v>1672</v>
      </c>
    </row>
    <row r="22" spans="1:10" ht="17.25" customHeight="1" x14ac:dyDescent="0.2">
      <c r="A22" s="33" t="s">
        <v>32</v>
      </c>
      <c r="B22" s="25"/>
      <c r="C22" s="25"/>
      <c r="D22" s="25">
        <v>19</v>
      </c>
      <c r="E22" s="25">
        <v>734</v>
      </c>
      <c r="F22" s="25"/>
      <c r="G22" s="25">
        <v>84</v>
      </c>
      <c r="H22" s="25"/>
      <c r="I22" s="25"/>
      <c r="J22" s="25">
        <v>837</v>
      </c>
    </row>
    <row r="23" spans="1:10" ht="17.25" customHeight="1" x14ac:dyDescent="0.2">
      <c r="A23" s="33" t="s">
        <v>33</v>
      </c>
      <c r="B23" s="25"/>
      <c r="C23" s="25">
        <v>0</v>
      </c>
      <c r="D23" s="25">
        <v>2</v>
      </c>
      <c r="E23" s="25">
        <v>1054</v>
      </c>
      <c r="F23" s="25">
        <v>0</v>
      </c>
      <c r="G23" s="25">
        <v>824</v>
      </c>
      <c r="H23" s="25">
        <v>288</v>
      </c>
      <c r="I23" s="25"/>
      <c r="J23" s="25">
        <v>2168</v>
      </c>
    </row>
    <row r="24" spans="1:10" ht="17.25" customHeight="1" x14ac:dyDescent="0.2">
      <c r="A24" s="33" t="s">
        <v>34</v>
      </c>
      <c r="B24" s="25"/>
      <c r="C24" s="25"/>
      <c r="D24" s="25">
        <v>5</v>
      </c>
      <c r="E24" s="25">
        <v>606</v>
      </c>
      <c r="F24" s="25"/>
      <c r="G24" s="25">
        <v>205</v>
      </c>
      <c r="H24" s="25"/>
      <c r="I24" s="25"/>
      <c r="J24" s="25">
        <v>816</v>
      </c>
    </row>
    <row r="25" spans="1:10" ht="17.25" customHeight="1" x14ac:dyDescent="0.2">
      <c r="A25" s="32" t="s">
        <v>6</v>
      </c>
      <c r="B25" s="25">
        <v>664</v>
      </c>
      <c r="C25" s="25">
        <v>10</v>
      </c>
      <c r="D25" s="25">
        <v>3243</v>
      </c>
      <c r="E25" s="25">
        <v>3896</v>
      </c>
      <c r="F25" s="25">
        <v>0</v>
      </c>
      <c r="G25" s="25">
        <v>1551</v>
      </c>
      <c r="H25" s="25">
        <v>336</v>
      </c>
      <c r="I25" s="25"/>
      <c r="J25" s="25">
        <v>9700</v>
      </c>
    </row>
    <row r="27" spans="1:10" ht="29.25" customHeight="1" x14ac:dyDescent="0.2">
      <c r="A27" s="121" t="s">
        <v>47</v>
      </c>
      <c r="B27" s="121"/>
      <c r="C27" s="121"/>
      <c r="D27" s="121"/>
      <c r="E27" s="121"/>
      <c r="F27" s="121"/>
      <c r="G27" s="121"/>
      <c r="H27" s="121"/>
      <c r="I27" s="121"/>
      <c r="J27" s="121"/>
    </row>
    <row r="28" spans="1:10" x14ac:dyDescent="0.2">
      <c r="A28" s="121" t="s">
        <v>16</v>
      </c>
      <c r="B28" s="121"/>
      <c r="C28" s="121"/>
      <c r="D28" s="121"/>
      <c r="E28" s="121"/>
      <c r="F28" s="121"/>
      <c r="G28" s="121"/>
      <c r="H28" s="121"/>
      <c r="I28" s="121"/>
      <c r="J28" s="121"/>
    </row>
    <row r="30" spans="1:10" ht="15" x14ac:dyDescent="0.25">
      <c r="A30" s="19" t="s">
        <v>17</v>
      </c>
    </row>
    <row r="31" spans="1:10" ht="77.25" customHeight="1" x14ac:dyDescent="0.2">
      <c r="A31" s="116" t="s">
        <v>35</v>
      </c>
      <c r="B31" s="116"/>
      <c r="C31" s="116"/>
      <c r="D31" s="116"/>
      <c r="E31" s="116"/>
      <c r="F31" s="116"/>
      <c r="G31" s="116"/>
      <c r="H31" s="116"/>
      <c r="I31" s="116"/>
      <c r="J31" s="116"/>
    </row>
  </sheetData>
  <mergeCells count="6">
    <mergeCell ref="A31:J31"/>
    <mergeCell ref="A1:J1"/>
    <mergeCell ref="B3:E3"/>
    <mergeCell ref="F3:I3"/>
    <mergeCell ref="A27:J27"/>
    <mergeCell ref="A28:J28"/>
  </mergeCells>
  <pageMargins left="0.7" right="0.7" top="0.75" bottom="0.75" header="0.3" footer="0.3"/>
  <pageSetup scale="85" orientation="landscape" r:id="rId1"/>
  <headerFooter>
    <oddFooter>&amp;L&amp;"Arial,Regular"&amp;9Prepared by the ConnSCU Office of Policy and Research, October 29, 2012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3</vt:i4>
      </vt:variant>
    </vt:vector>
  </HeadingPairs>
  <TitlesOfParts>
    <vt:vector size="33" baseType="lpstr">
      <vt:lpstr>1992-93</vt:lpstr>
      <vt:lpstr>1993-94</vt:lpstr>
      <vt:lpstr>1994-95</vt:lpstr>
      <vt:lpstr>1995-96</vt:lpstr>
      <vt:lpstr>1996-97</vt:lpstr>
      <vt:lpstr>1997-98</vt:lpstr>
      <vt:lpstr>1998-99</vt:lpstr>
      <vt:lpstr>1999-00</vt:lpstr>
      <vt:lpstr>2000-01</vt:lpstr>
      <vt:lpstr>2001-02</vt:lpstr>
      <vt:lpstr>2002-03</vt:lpstr>
      <vt:lpstr>2003-04</vt:lpstr>
      <vt:lpstr>2004-05</vt:lpstr>
      <vt:lpstr>2005-06</vt:lpstr>
      <vt:lpstr>2006-07</vt:lpstr>
      <vt:lpstr>2007-08</vt:lpstr>
      <vt:lpstr>2008-09</vt:lpstr>
      <vt:lpstr>2009-10</vt:lpstr>
      <vt:lpstr>2010-11</vt:lpstr>
      <vt:lpstr>2011-12</vt:lpstr>
      <vt:lpstr>2012-13</vt:lpstr>
      <vt:lpstr>2013-14</vt:lpstr>
      <vt:lpstr>2014-15</vt:lpstr>
      <vt:lpstr>2015-16</vt:lpstr>
      <vt:lpstr>2016-17</vt:lpstr>
      <vt:lpstr>2017-18</vt:lpstr>
      <vt:lpstr>2018-19</vt:lpstr>
      <vt:lpstr>2019-20</vt:lpstr>
      <vt:lpstr>2020-21</vt:lpstr>
      <vt:lpstr>Historic Trend_through 2018-19</vt:lpstr>
      <vt:lpstr>'2012-13'!Print_Area</vt:lpstr>
      <vt:lpstr>'2019-20'!Print_Area</vt:lpstr>
      <vt:lpstr>'2020-21'!Print_Area</vt:lpstr>
    </vt:vector>
  </TitlesOfParts>
  <Company>Connecticut State University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Kiehne, Jan</cp:lastModifiedBy>
  <cp:lastPrinted>2022-10-26T00:19:05Z</cp:lastPrinted>
  <dcterms:created xsi:type="dcterms:W3CDTF">2012-09-18T01:56:35Z</dcterms:created>
  <dcterms:modified xsi:type="dcterms:W3CDTF">2022-10-26T00:24:57Z</dcterms:modified>
</cp:coreProperties>
</file>